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W:\1 - TDM\3 - Model Dev\1 - WF\2 - Sandbox\v9.0Beta\WF TDM v9.0 - 2022-11-01\1_Inputs\0_GlobalData\3_Distribute\"/>
    </mc:Choice>
  </mc:AlternateContent>
  <xr:revisionPtr revIDLastSave="0" documentId="13_ncr:1_{0689ED65-19C9-44B9-BA31-C2C92DEC82BC}" xr6:coauthVersionLast="47" xr6:coauthVersionMax="47" xr10:uidLastSave="{00000000-0000-0000-0000-000000000000}"/>
  <bookViews>
    <workbookView xWindow="-120" yWindow="-120" windowWidth="29040" windowHeight="15840" xr2:uid="{2D629D79-5A13-44BC-AE61-C3C521FE4AED}"/>
  </bookViews>
  <sheets>
    <sheet name="r0_v832Initial" sheetId="1" r:id="rId1"/>
    <sheet name="Sheet3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R168" i="1" l="1"/>
  <c r="AR169" i="1" s="1"/>
  <c r="AR170" i="1" s="1"/>
  <c r="AR171" i="1" s="1"/>
  <c r="AR172" i="1" s="1"/>
  <c r="AR173" i="1" s="1"/>
  <c r="AR174" i="1" s="1"/>
  <c r="AR175" i="1" s="1"/>
  <c r="AR176" i="1" s="1"/>
  <c r="AR177" i="1" s="1"/>
  <c r="AR178" i="1" s="1"/>
  <c r="AR179" i="1" s="1"/>
  <c r="AR180" i="1" s="1"/>
  <c r="AR181" i="1" s="1"/>
  <c r="AR182" i="1" s="1"/>
  <c r="AR183" i="1" s="1"/>
  <c r="AR184" i="1" s="1"/>
  <c r="AR185" i="1" s="1"/>
  <c r="AR186" i="1" s="1"/>
  <c r="AR187" i="1" s="1"/>
  <c r="AR188" i="1" s="1"/>
  <c r="AR189" i="1" s="1"/>
  <c r="AR190" i="1" s="1"/>
  <c r="AR191" i="1" s="1"/>
  <c r="AR192" i="1" s="1"/>
  <c r="AR193" i="1" s="1"/>
  <c r="AR194" i="1" s="1"/>
  <c r="AR195" i="1" s="1"/>
  <c r="AR196" i="1" s="1"/>
  <c r="AR197" i="1" s="1"/>
  <c r="AR198" i="1" s="1"/>
  <c r="AR199" i="1" s="1"/>
  <c r="AR167" i="1"/>
  <c r="AP202" i="1"/>
  <c r="AP201" i="1"/>
  <c r="AP200" i="1"/>
  <c r="AP199" i="1"/>
  <c r="AP198" i="1"/>
  <c r="AP197" i="1"/>
  <c r="AP196" i="1"/>
  <c r="AP195" i="1"/>
  <c r="AP194" i="1"/>
  <c r="AP193" i="1"/>
  <c r="AP192" i="1"/>
  <c r="AP191" i="1"/>
  <c r="AP190" i="1"/>
  <c r="AP189" i="1"/>
  <c r="AP188" i="1"/>
  <c r="AP187" i="1"/>
  <c r="AP186" i="1"/>
  <c r="AP185" i="1"/>
  <c r="AP184" i="1"/>
  <c r="AP183" i="1"/>
  <c r="AP182" i="1"/>
  <c r="AP181" i="1"/>
  <c r="AP180" i="1"/>
  <c r="AP179" i="1"/>
  <c r="AP178" i="1"/>
  <c r="AP177" i="1"/>
  <c r="AP176" i="1"/>
  <c r="AP175" i="1"/>
  <c r="AP174" i="1"/>
  <c r="AP173" i="1"/>
  <c r="AP172" i="1"/>
  <c r="AP171" i="1"/>
  <c r="AP170" i="1"/>
  <c r="AP169" i="1"/>
  <c r="AP168" i="1"/>
  <c r="AP167" i="1"/>
  <c r="AP166" i="1"/>
  <c r="AP165" i="1"/>
  <c r="AP164" i="1"/>
  <c r="AP163" i="1"/>
  <c r="AP162" i="1"/>
  <c r="AP161" i="1"/>
  <c r="AP160" i="1"/>
  <c r="AP159" i="1"/>
  <c r="AP158" i="1"/>
  <c r="AP157" i="1"/>
  <c r="AP156" i="1"/>
  <c r="AP155" i="1"/>
  <c r="AP154" i="1"/>
  <c r="AP153" i="1"/>
  <c r="AP152" i="1"/>
  <c r="AP151" i="1"/>
  <c r="AP150" i="1"/>
  <c r="AP149" i="1"/>
  <c r="AP148" i="1"/>
  <c r="AP147" i="1"/>
  <c r="AP146" i="1"/>
  <c r="AP145" i="1"/>
  <c r="AP144" i="1"/>
  <c r="AP143" i="1"/>
  <c r="AP142" i="1"/>
  <c r="AP141" i="1"/>
  <c r="AP140" i="1"/>
  <c r="AP139" i="1"/>
  <c r="AP138" i="1"/>
  <c r="AP137" i="1"/>
  <c r="AP136" i="1"/>
  <c r="AP135" i="1"/>
  <c r="AP134" i="1"/>
  <c r="AP133" i="1"/>
  <c r="AP132" i="1"/>
  <c r="AP131" i="1"/>
  <c r="AP130" i="1"/>
  <c r="AP129" i="1"/>
  <c r="AP128" i="1"/>
  <c r="AP127" i="1"/>
  <c r="AP126" i="1"/>
  <c r="AP125" i="1"/>
  <c r="AP124" i="1"/>
  <c r="AP123" i="1"/>
  <c r="AP122" i="1"/>
  <c r="AP121" i="1"/>
  <c r="AP120" i="1"/>
  <c r="AP119" i="1"/>
  <c r="AP118" i="1"/>
  <c r="AP117" i="1"/>
  <c r="AP116" i="1"/>
  <c r="AP115" i="1"/>
  <c r="AP114" i="1"/>
  <c r="AP113" i="1"/>
  <c r="AP112" i="1"/>
  <c r="AP111" i="1"/>
  <c r="AP110" i="1"/>
  <c r="AP109" i="1"/>
  <c r="AP108" i="1"/>
  <c r="AP107" i="1"/>
  <c r="AP106" i="1"/>
  <c r="AP105" i="1"/>
  <c r="AP104" i="1"/>
  <c r="AP103" i="1"/>
  <c r="AP102" i="1"/>
  <c r="AP101" i="1"/>
  <c r="AP100" i="1"/>
  <c r="AP99" i="1"/>
  <c r="AP98" i="1"/>
  <c r="AP97" i="1"/>
  <c r="AP96" i="1"/>
  <c r="AP95" i="1"/>
  <c r="AP94" i="1"/>
  <c r="AP93" i="1"/>
  <c r="AP92" i="1"/>
  <c r="AP91" i="1"/>
  <c r="AP90" i="1"/>
  <c r="AP89" i="1"/>
  <c r="AP88" i="1"/>
  <c r="AP87" i="1"/>
  <c r="AP86" i="1"/>
  <c r="AP85" i="1"/>
  <c r="AP84" i="1"/>
  <c r="AP83" i="1"/>
  <c r="AP82" i="1"/>
  <c r="AP81" i="1"/>
  <c r="AP80" i="1"/>
  <c r="AP79" i="1"/>
  <c r="AP78" i="1"/>
  <c r="AP77" i="1"/>
  <c r="AP76" i="1"/>
  <c r="AP75" i="1"/>
  <c r="AP74" i="1"/>
  <c r="AP73" i="1"/>
  <c r="AP72" i="1"/>
  <c r="AP71" i="1"/>
  <c r="AP70" i="1"/>
  <c r="AP69" i="1"/>
  <c r="AP68" i="1"/>
  <c r="AP67" i="1"/>
  <c r="AP66" i="1"/>
  <c r="AP65" i="1"/>
  <c r="AP64" i="1"/>
  <c r="AP63" i="1"/>
  <c r="AP62" i="1"/>
  <c r="AP61" i="1"/>
  <c r="AP60" i="1"/>
  <c r="AP59" i="1"/>
  <c r="AP58" i="1"/>
  <c r="AP57" i="1"/>
  <c r="AP56" i="1"/>
  <c r="AP55" i="1"/>
  <c r="AP54" i="1"/>
  <c r="AP53" i="1"/>
  <c r="AP52" i="1"/>
  <c r="AP51" i="1"/>
  <c r="AP50" i="1"/>
  <c r="AP49" i="1"/>
  <c r="AP48" i="1"/>
  <c r="AP47" i="1"/>
  <c r="AP46" i="1"/>
  <c r="AP45" i="1"/>
  <c r="AP44" i="1"/>
  <c r="AP43" i="1"/>
  <c r="AP42" i="1"/>
  <c r="AP41" i="1"/>
  <c r="AP40" i="1"/>
  <c r="AP39" i="1"/>
  <c r="AP38" i="1"/>
  <c r="AP37" i="1"/>
  <c r="AP36" i="1"/>
  <c r="AP35" i="1"/>
  <c r="AP34" i="1"/>
  <c r="AP33" i="1"/>
  <c r="AP32" i="1"/>
  <c r="AP31" i="1"/>
  <c r="AP30" i="1"/>
  <c r="AP29" i="1"/>
  <c r="AP28" i="1"/>
  <c r="AP27" i="1"/>
  <c r="AP26" i="1"/>
  <c r="AP25" i="1"/>
  <c r="AP24" i="1"/>
  <c r="AP23" i="1"/>
  <c r="AP22" i="1"/>
  <c r="AP21" i="1"/>
  <c r="AP20" i="1"/>
  <c r="AP19" i="1"/>
  <c r="AP18" i="1"/>
  <c r="AP17" i="1"/>
  <c r="AP16" i="1"/>
  <c r="AP15" i="1"/>
  <c r="AP14" i="1"/>
  <c r="AP13" i="1"/>
  <c r="AP12" i="1"/>
  <c r="AP11" i="1"/>
  <c r="AP10" i="1"/>
  <c r="AP9" i="1"/>
  <c r="AP8" i="1"/>
  <c r="AP7" i="1"/>
  <c r="AP6" i="1"/>
  <c r="AP5" i="1"/>
  <c r="AP4" i="1"/>
  <c r="AP3" i="1"/>
  <c r="AP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L158" i="1"/>
  <c r="AL159" i="1"/>
  <c r="AL160" i="1"/>
  <c r="AL161" i="1"/>
  <c r="AL162" i="1"/>
  <c r="AL163" i="1"/>
  <c r="AL164" i="1"/>
  <c r="AL165" i="1"/>
  <c r="AL166" i="1"/>
  <c r="AL167" i="1"/>
  <c r="AL168" i="1"/>
  <c r="AL169" i="1"/>
  <c r="AL170" i="1"/>
  <c r="AL171" i="1"/>
  <c r="AL172" i="1"/>
  <c r="AL173" i="1"/>
  <c r="AL174" i="1"/>
  <c r="AL175" i="1"/>
  <c r="AL176" i="1"/>
  <c r="AL177" i="1"/>
  <c r="AL178" i="1"/>
  <c r="AL179" i="1"/>
  <c r="AL180" i="1"/>
  <c r="AL181" i="1"/>
  <c r="AL182" i="1"/>
  <c r="AL183" i="1"/>
  <c r="AL184" i="1"/>
  <c r="AL185" i="1"/>
  <c r="AL186" i="1"/>
  <c r="AL187" i="1"/>
  <c r="AL188" i="1"/>
  <c r="AL189" i="1"/>
  <c r="AL190" i="1"/>
  <c r="AL191" i="1"/>
  <c r="AL192" i="1"/>
  <c r="AL193" i="1"/>
  <c r="AL194" i="1"/>
  <c r="AL195" i="1"/>
  <c r="AL196" i="1"/>
  <c r="AL197" i="1"/>
  <c r="AL198" i="1"/>
  <c r="AL199" i="1"/>
  <c r="AL200" i="1"/>
  <c r="AL201" i="1"/>
  <c r="AL202" i="1"/>
  <c r="AL2" i="1"/>
  <c r="AK7" i="1"/>
  <c r="AM7" i="1"/>
  <c r="AM4" i="1"/>
  <c r="AM3" i="1"/>
  <c r="AQ4" i="1"/>
  <c r="AQ3" i="1"/>
  <c r="AN5" i="1"/>
  <c r="AN4" i="1"/>
  <c r="AN3" i="1"/>
  <c r="AR3" i="1"/>
  <c r="AR4" i="1"/>
  <c r="AR141" i="1"/>
  <c r="AR136" i="1"/>
  <c r="AR131" i="1"/>
  <c r="AR126" i="1"/>
  <c r="AR121" i="1"/>
  <c r="AR46" i="1"/>
  <c r="AR36" i="1"/>
  <c r="AR41" i="1" s="1"/>
  <c r="AR31" i="1"/>
  <c r="AR26" i="1"/>
  <c r="AR21" i="1"/>
  <c r="AR20" i="1" s="1"/>
  <c r="AR18" i="1"/>
  <c r="AR25" i="1"/>
  <c r="AQ177" i="1"/>
  <c r="AQ176" i="1"/>
  <c r="AQ175" i="1"/>
  <c r="AQ174" i="1"/>
  <c r="AQ131" i="1"/>
  <c r="AQ126" i="1"/>
  <c r="AQ121" i="1"/>
  <c r="AQ116" i="1"/>
  <c r="AQ111" i="1"/>
  <c r="AQ106" i="1"/>
  <c r="AQ101" i="1"/>
  <c r="AQ96" i="1"/>
  <c r="AQ91" i="1"/>
  <c r="AQ86" i="1"/>
  <c r="AQ81" i="1"/>
  <c r="AQ76" i="1"/>
  <c r="AQ71" i="1"/>
  <c r="AQ66" i="1"/>
  <c r="AQ61" i="1"/>
  <c r="AQ56" i="1"/>
  <c r="AQ51" i="1"/>
  <c r="AQ46" i="1"/>
  <c r="AQ41" i="1"/>
  <c r="AQ36" i="1"/>
  <c r="AQ35" i="1" s="1"/>
  <c r="AQ31" i="1"/>
  <c r="AQ34" i="1"/>
  <c r="AQ33" i="1"/>
  <c r="AQ32" i="1"/>
  <c r="AQ30" i="1"/>
  <c r="AQ29" i="1"/>
  <c r="AQ28" i="1"/>
  <c r="AQ27" i="1"/>
  <c r="AR23" i="1" l="1"/>
  <c r="AR17" i="1"/>
  <c r="AR22" i="1"/>
  <c r="AR19" i="1"/>
  <c r="AR24" i="1"/>
  <c r="AR30" i="1" l="1"/>
  <c r="AQ40" i="1"/>
  <c r="AQ39" i="1"/>
  <c r="AQ38" i="1"/>
  <c r="AQ37" i="1"/>
  <c r="AR29" i="1" l="1"/>
  <c r="AR28" i="1"/>
  <c r="AR27" i="1"/>
  <c r="AQ45" i="1"/>
  <c r="AQ44" i="1"/>
  <c r="AQ43" i="1"/>
  <c r="AQ42" i="1"/>
  <c r="AR33" i="1" l="1"/>
  <c r="AR34" i="1"/>
  <c r="AR35" i="1"/>
  <c r="AR32" i="1"/>
  <c r="AQ48" i="1"/>
  <c r="AQ47" i="1"/>
  <c r="AQ50" i="1"/>
  <c r="AQ49" i="1"/>
  <c r="AR40" i="1" l="1"/>
  <c r="AR38" i="1"/>
  <c r="AR37" i="1"/>
  <c r="AR39" i="1"/>
  <c r="AQ55" i="1"/>
  <c r="AQ52" i="1"/>
  <c r="AQ54" i="1"/>
  <c r="AQ53" i="1"/>
  <c r="AR51" i="1" l="1"/>
  <c r="AR45" i="1"/>
  <c r="AR42" i="1"/>
  <c r="AR44" i="1"/>
  <c r="AR43" i="1"/>
  <c r="AQ60" i="1"/>
  <c r="AQ59" i="1"/>
  <c r="AQ58" i="1"/>
  <c r="AQ57" i="1"/>
  <c r="AR50" i="1" l="1"/>
  <c r="AR48" i="1"/>
  <c r="AR56" i="1"/>
  <c r="AR47" i="1"/>
  <c r="AR49" i="1"/>
  <c r="AQ64" i="1"/>
  <c r="AQ65" i="1"/>
  <c r="AQ63" i="1"/>
  <c r="AQ62" i="1"/>
  <c r="AR61" i="1" l="1"/>
  <c r="AR54" i="1"/>
  <c r="AR53" i="1"/>
  <c r="AR55" i="1"/>
  <c r="AR52" i="1"/>
  <c r="AQ68" i="1"/>
  <c r="AQ67" i="1"/>
  <c r="AQ70" i="1"/>
  <c r="AQ69" i="1"/>
  <c r="AR66" i="1" l="1"/>
  <c r="AR58" i="1"/>
  <c r="AR57" i="1"/>
  <c r="AR60" i="1"/>
  <c r="AR59" i="1"/>
  <c r="AQ73" i="1"/>
  <c r="AQ72" i="1"/>
  <c r="AQ75" i="1"/>
  <c r="AQ74" i="1"/>
  <c r="AR64" i="1" l="1"/>
  <c r="AR71" i="1"/>
  <c r="AR63" i="1"/>
  <c r="AR65" i="1"/>
  <c r="AR62" i="1"/>
  <c r="AQ77" i="1"/>
  <c r="AQ79" i="1"/>
  <c r="AQ78" i="1"/>
  <c r="AQ80" i="1"/>
  <c r="AR70" i="1" l="1"/>
  <c r="AR68" i="1"/>
  <c r="AR67" i="1"/>
  <c r="AR69" i="1"/>
  <c r="AR76" i="1"/>
  <c r="AQ85" i="1"/>
  <c r="AQ84" i="1"/>
  <c r="AQ82" i="1"/>
  <c r="AQ83" i="1"/>
  <c r="AR73" i="1" l="1"/>
  <c r="AR75" i="1"/>
  <c r="AR72" i="1"/>
  <c r="AR81" i="1"/>
  <c r="AR74" i="1"/>
  <c r="AQ87" i="1"/>
  <c r="AQ92" i="1"/>
  <c r="AQ89" i="1"/>
  <c r="AQ88" i="1"/>
  <c r="AQ90" i="1"/>
  <c r="AR80" i="1" l="1"/>
  <c r="AR79" i="1"/>
  <c r="AR77" i="1"/>
  <c r="AR86" i="1"/>
  <c r="AR78" i="1"/>
  <c r="AQ94" i="1"/>
  <c r="AQ93" i="1"/>
  <c r="AQ95" i="1"/>
  <c r="AR83" i="1" l="1"/>
  <c r="AR84" i="1"/>
  <c r="AR85" i="1"/>
  <c r="AR91" i="1"/>
  <c r="AR82" i="1"/>
  <c r="AQ100" i="1"/>
  <c r="AQ99" i="1"/>
  <c r="AQ98" i="1"/>
  <c r="AQ97" i="1"/>
  <c r="AR5" i="1"/>
  <c r="AR6" i="1"/>
  <c r="AR7" i="1"/>
  <c r="AR8" i="1"/>
  <c r="AR9" i="1"/>
  <c r="AR10" i="1"/>
  <c r="AR11" i="1"/>
  <c r="AR12" i="1"/>
  <c r="AR13" i="1"/>
  <c r="AR14" i="1"/>
  <c r="AR15" i="1"/>
  <c r="AR16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M2" i="1"/>
  <c r="AM151" i="1"/>
  <c r="AN151" i="1" s="1"/>
  <c r="AM152" i="1"/>
  <c r="AN152" i="1" s="1"/>
  <c r="AM156" i="1"/>
  <c r="AN156" i="1" s="1"/>
  <c r="AM158" i="1"/>
  <c r="AN158" i="1" s="1"/>
  <c r="AM157" i="1"/>
  <c r="AN157" i="1" s="1"/>
  <c r="AM155" i="1"/>
  <c r="AN155" i="1" s="1"/>
  <c r="AM154" i="1"/>
  <c r="AN154" i="1" s="1"/>
  <c r="AM153" i="1"/>
  <c r="AN153" i="1" s="1"/>
  <c r="AM159" i="1"/>
  <c r="AN159" i="1" s="1"/>
  <c r="AM160" i="1"/>
  <c r="AN160" i="1" s="1"/>
  <c r="AM161" i="1"/>
  <c r="AN161" i="1" s="1"/>
  <c r="AM162" i="1"/>
  <c r="AN162" i="1" s="1"/>
  <c r="AM163" i="1"/>
  <c r="AN163" i="1" s="1"/>
  <c r="AM164" i="1"/>
  <c r="AN164" i="1" s="1"/>
  <c r="AM165" i="1"/>
  <c r="AN165" i="1" s="1"/>
  <c r="AM166" i="1"/>
  <c r="AN166" i="1" s="1"/>
  <c r="AM167" i="1"/>
  <c r="AN167" i="1" s="1"/>
  <c r="AM168" i="1"/>
  <c r="AN168" i="1" s="1"/>
  <c r="AM169" i="1"/>
  <c r="AN169" i="1" s="1"/>
  <c r="AM170" i="1"/>
  <c r="AN170" i="1" s="1"/>
  <c r="AN124" i="1"/>
  <c r="AO77" i="1"/>
  <c r="AM178" i="1"/>
  <c r="AM179" i="1" s="1"/>
  <c r="AM180" i="1" s="1"/>
  <c r="AM181" i="1" s="1"/>
  <c r="AM182" i="1" s="1"/>
  <c r="AM183" i="1" s="1"/>
  <c r="AM184" i="1" s="1"/>
  <c r="AM185" i="1" s="1"/>
  <c r="AM186" i="1" s="1"/>
  <c r="AM187" i="1" s="1"/>
  <c r="AM188" i="1" s="1"/>
  <c r="AM189" i="1" s="1"/>
  <c r="AM190" i="1" s="1"/>
  <c r="AM191" i="1" s="1"/>
  <c r="AM192" i="1" s="1"/>
  <c r="AM193" i="1" s="1"/>
  <c r="AM194" i="1" s="1"/>
  <c r="AM195" i="1" s="1"/>
  <c r="AM202" i="1"/>
  <c r="AM201" i="1"/>
  <c r="AM200" i="1"/>
  <c r="AM199" i="1"/>
  <c r="AM198" i="1"/>
  <c r="AM197" i="1"/>
  <c r="AM196" i="1"/>
  <c r="AM177" i="1"/>
  <c r="AN177" i="1" s="1"/>
  <c r="AN178" i="1" s="1"/>
  <c r="AN179" i="1" s="1"/>
  <c r="AN180" i="1" s="1"/>
  <c r="AN181" i="1" s="1"/>
  <c r="AN182" i="1" s="1"/>
  <c r="AN183" i="1" s="1"/>
  <c r="AN184" i="1" s="1"/>
  <c r="AN185" i="1" s="1"/>
  <c r="AN186" i="1" s="1"/>
  <c r="AN187" i="1" s="1"/>
  <c r="AN188" i="1" s="1"/>
  <c r="AN189" i="1" s="1"/>
  <c r="AN190" i="1" s="1"/>
  <c r="AN191" i="1" s="1"/>
  <c r="AN192" i="1" s="1"/>
  <c r="AN193" i="1" s="1"/>
  <c r="AN194" i="1" s="1"/>
  <c r="AN195" i="1" s="1"/>
  <c r="AN196" i="1" s="1"/>
  <c r="AN197" i="1" s="1"/>
  <c r="AN198" i="1" s="1"/>
  <c r="AN199" i="1" s="1"/>
  <c r="AM176" i="1"/>
  <c r="AN176" i="1" s="1"/>
  <c r="AM175" i="1"/>
  <c r="AN175" i="1" s="1"/>
  <c r="AM174" i="1"/>
  <c r="AN174" i="1" s="1"/>
  <c r="AM173" i="1"/>
  <c r="AN173" i="1" s="1"/>
  <c r="AM172" i="1"/>
  <c r="AN172" i="1" s="1"/>
  <c r="AM171" i="1"/>
  <c r="AN171" i="1" s="1"/>
  <c r="AM150" i="1"/>
  <c r="AN150" i="1" s="1"/>
  <c r="AM149" i="1"/>
  <c r="AN149" i="1" s="1"/>
  <c r="AM148" i="1"/>
  <c r="AN148" i="1" s="1"/>
  <c r="AM147" i="1"/>
  <c r="AN147" i="1" s="1"/>
  <c r="AM146" i="1"/>
  <c r="AN146" i="1" s="1"/>
  <c r="AM145" i="1"/>
  <c r="AN145" i="1" s="1"/>
  <c r="AM144" i="1"/>
  <c r="AN144" i="1" s="1"/>
  <c r="AM143" i="1"/>
  <c r="AN143" i="1" s="1"/>
  <c r="AM142" i="1"/>
  <c r="AN142" i="1" s="1"/>
  <c r="AM141" i="1"/>
  <c r="AN141" i="1" s="1"/>
  <c r="AM140" i="1"/>
  <c r="AN140" i="1" s="1"/>
  <c r="AM139" i="1"/>
  <c r="AN139" i="1" s="1"/>
  <c r="AM138" i="1"/>
  <c r="AN138" i="1" s="1"/>
  <c r="AM137" i="1"/>
  <c r="AN137" i="1" s="1"/>
  <c r="AM136" i="1"/>
  <c r="AN136" i="1" s="1"/>
  <c r="AM135" i="1"/>
  <c r="AN135" i="1" s="1"/>
  <c r="AM134" i="1"/>
  <c r="AN134" i="1" s="1"/>
  <c r="AM133" i="1"/>
  <c r="AN133" i="1" s="1"/>
  <c r="AM132" i="1"/>
  <c r="AN132" i="1" s="1"/>
  <c r="AM131" i="1"/>
  <c r="AN131" i="1" s="1"/>
  <c r="AM130" i="1"/>
  <c r="AN130" i="1" s="1"/>
  <c r="AM129" i="1"/>
  <c r="AN129" i="1" s="1"/>
  <c r="AM128" i="1"/>
  <c r="AN128" i="1" s="1"/>
  <c r="AM127" i="1"/>
  <c r="AN127" i="1" s="1"/>
  <c r="AM126" i="1"/>
  <c r="AN126" i="1" s="1"/>
  <c r="AM125" i="1"/>
  <c r="AN125" i="1" s="1"/>
  <c r="AM124" i="1"/>
  <c r="AM123" i="1"/>
  <c r="AN123" i="1" s="1"/>
  <c r="AM122" i="1"/>
  <c r="AN122" i="1" s="1"/>
  <c r="AM121" i="1"/>
  <c r="AN121" i="1" s="1"/>
  <c r="AM120" i="1"/>
  <c r="AN120" i="1" s="1"/>
  <c r="AM119" i="1"/>
  <c r="AN119" i="1" s="1"/>
  <c r="AM118" i="1"/>
  <c r="AN118" i="1" s="1"/>
  <c r="AM117" i="1"/>
  <c r="AN117" i="1" s="1"/>
  <c r="AM116" i="1"/>
  <c r="AN116" i="1" s="1"/>
  <c r="AM115" i="1"/>
  <c r="AN115" i="1" s="1"/>
  <c r="AM114" i="1"/>
  <c r="AN114" i="1" s="1"/>
  <c r="AM113" i="1"/>
  <c r="AN113" i="1" s="1"/>
  <c r="AM112" i="1"/>
  <c r="AN112" i="1" s="1"/>
  <c r="AM111" i="1"/>
  <c r="AN111" i="1" s="1"/>
  <c r="AM110" i="1"/>
  <c r="AN110" i="1" s="1"/>
  <c r="AM109" i="1"/>
  <c r="AN109" i="1" s="1"/>
  <c r="AM108" i="1"/>
  <c r="AN108" i="1" s="1"/>
  <c r="AM107" i="1"/>
  <c r="AN107" i="1" s="1"/>
  <c r="AM106" i="1"/>
  <c r="AN106" i="1" s="1"/>
  <c r="AM105" i="1"/>
  <c r="AN105" i="1" s="1"/>
  <c r="AM104" i="1"/>
  <c r="AN104" i="1" s="1"/>
  <c r="AM103" i="1"/>
  <c r="AN103" i="1" s="1"/>
  <c r="AM102" i="1"/>
  <c r="AN102" i="1" s="1"/>
  <c r="AM101" i="1"/>
  <c r="AN101" i="1" s="1"/>
  <c r="AM100" i="1"/>
  <c r="AN100" i="1" s="1"/>
  <c r="AM99" i="1"/>
  <c r="AN99" i="1" s="1"/>
  <c r="AM98" i="1"/>
  <c r="AN98" i="1" s="1"/>
  <c r="AM97" i="1"/>
  <c r="AN97" i="1" s="1"/>
  <c r="AM96" i="1"/>
  <c r="AN96" i="1" s="1"/>
  <c r="AM95" i="1"/>
  <c r="AN95" i="1" s="1"/>
  <c r="AM94" i="1"/>
  <c r="AN94" i="1" s="1"/>
  <c r="AM93" i="1"/>
  <c r="AN93" i="1" s="1"/>
  <c r="AM92" i="1"/>
  <c r="AN92" i="1" s="1"/>
  <c r="AM91" i="1"/>
  <c r="AN91" i="1" s="1"/>
  <c r="AM90" i="1"/>
  <c r="AN90" i="1" s="1"/>
  <c r="AM89" i="1"/>
  <c r="AN89" i="1" s="1"/>
  <c r="AM88" i="1"/>
  <c r="AN88" i="1" s="1"/>
  <c r="AM87" i="1"/>
  <c r="AN87" i="1" s="1"/>
  <c r="AM86" i="1"/>
  <c r="AN86" i="1" s="1"/>
  <c r="AM85" i="1"/>
  <c r="AN85" i="1" s="1"/>
  <c r="AM84" i="1"/>
  <c r="AN84" i="1" s="1"/>
  <c r="AM83" i="1"/>
  <c r="AN83" i="1" s="1"/>
  <c r="AM82" i="1"/>
  <c r="AN82" i="1" s="1"/>
  <c r="AM81" i="1"/>
  <c r="AN81" i="1" s="1"/>
  <c r="AM80" i="1"/>
  <c r="AN80" i="1" s="1"/>
  <c r="AM79" i="1"/>
  <c r="AN79" i="1" s="1"/>
  <c r="AM78" i="1"/>
  <c r="AN78" i="1" s="1"/>
  <c r="AM77" i="1"/>
  <c r="AN77" i="1" s="1"/>
  <c r="AM76" i="1"/>
  <c r="AN76" i="1" s="1"/>
  <c r="AM75" i="1"/>
  <c r="AN75" i="1" s="1"/>
  <c r="AM74" i="1"/>
  <c r="AN74" i="1" s="1"/>
  <c r="AM73" i="1"/>
  <c r="AN73" i="1" s="1"/>
  <c r="AM72" i="1"/>
  <c r="AN72" i="1" s="1"/>
  <c r="AM71" i="1"/>
  <c r="AN71" i="1" s="1"/>
  <c r="AM70" i="1"/>
  <c r="AN70" i="1" s="1"/>
  <c r="AM69" i="1"/>
  <c r="AN69" i="1" s="1"/>
  <c r="AM68" i="1"/>
  <c r="AN68" i="1" s="1"/>
  <c r="AM67" i="1"/>
  <c r="AN67" i="1" s="1"/>
  <c r="AM66" i="1"/>
  <c r="AN66" i="1" s="1"/>
  <c r="AM65" i="1"/>
  <c r="AN65" i="1" s="1"/>
  <c r="AM64" i="1"/>
  <c r="AN64" i="1" s="1"/>
  <c r="AM63" i="1"/>
  <c r="AN63" i="1" s="1"/>
  <c r="AM62" i="1"/>
  <c r="AN62" i="1" s="1"/>
  <c r="AM61" i="1"/>
  <c r="AN61" i="1" s="1"/>
  <c r="AM60" i="1"/>
  <c r="AN60" i="1" s="1"/>
  <c r="AM59" i="1"/>
  <c r="AN59" i="1" s="1"/>
  <c r="AM58" i="1"/>
  <c r="AN58" i="1" s="1"/>
  <c r="AM57" i="1"/>
  <c r="AN57" i="1" s="1"/>
  <c r="AM56" i="1"/>
  <c r="AN56" i="1" s="1"/>
  <c r="AM55" i="1"/>
  <c r="AN55" i="1" s="1"/>
  <c r="AM54" i="1"/>
  <c r="AN54" i="1" s="1"/>
  <c r="AM53" i="1"/>
  <c r="AN53" i="1" s="1"/>
  <c r="AM52" i="1"/>
  <c r="AM51" i="1"/>
  <c r="AM50" i="1"/>
  <c r="AM49" i="1"/>
  <c r="AM48" i="1"/>
  <c r="AM47" i="1"/>
  <c r="AM46" i="1"/>
  <c r="AM45" i="1"/>
  <c r="AM44" i="1"/>
  <c r="AM43" i="1"/>
  <c r="AM42" i="1"/>
  <c r="AM41" i="1"/>
  <c r="AM40" i="1"/>
  <c r="AM39" i="1"/>
  <c r="AM38" i="1"/>
  <c r="AM37" i="1"/>
  <c r="AM36" i="1"/>
  <c r="AM35" i="1"/>
  <c r="AM34" i="1"/>
  <c r="AM33" i="1"/>
  <c r="AM32" i="1"/>
  <c r="AM31" i="1"/>
  <c r="AM30" i="1"/>
  <c r="AM29" i="1"/>
  <c r="AM28" i="1"/>
  <c r="AM27" i="1"/>
  <c r="AM26" i="1"/>
  <c r="AM25" i="1"/>
  <c r="AM24" i="1"/>
  <c r="AM23" i="1"/>
  <c r="AM22" i="1"/>
  <c r="AM21" i="1"/>
  <c r="AM20" i="1"/>
  <c r="AM19" i="1"/>
  <c r="AM18" i="1"/>
  <c r="AM17" i="1"/>
  <c r="AM16" i="1"/>
  <c r="AM15" i="1"/>
  <c r="AM14" i="1"/>
  <c r="AM13" i="1"/>
  <c r="AM12" i="1"/>
  <c r="AM11" i="1"/>
  <c r="AM10" i="1"/>
  <c r="AM9" i="1"/>
  <c r="AM8" i="1"/>
  <c r="AM6" i="1"/>
  <c r="AM5" i="1"/>
  <c r="AO186" i="1"/>
  <c r="AO185" i="1"/>
  <c r="AO184" i="1"/>
  <c r="AO183" i="1"/>
  <c r="AO182" i="1"/>
  <c r="AO181" i="1"/>
  <c r="AO180" i="1"/>
  <c r="AO179" i="1"/>
  <c r="AO178" i="1"/>
  <c r="AO177" i="1"/>
  <c r="AO176" i="1"/>
  <c r="AO175" i="1"/>
  <c r="AO174" i="1"/>
  <c r="AO173" i="1"/>
  <c r="AO172" i="1"/>
  <c r="AO171" i="1"/>
  <c r="AO170" i="1"/>
  <c r="AO169" i="1"/>
  <c r="AO168" i="1"/>
  <c r="AO167" i="1"/>
  <c r="AO166" i="1"/>
  <c r="AO165" i="1"/>
  <c r="AO164" i="1"/>
  <c r="AO163" i="1"/>
  <c r="AO162" i="1"/>
  <c r="AO161" i="1"/>
  <c r="AO160" i="1"/>
  <c r="AO159" i="1"/>
  <c r="AO158" i="1"/>
  <c r="AO157" i="1"/>
  <c r="AO156" i="1"/>
  <c r="AO155" i="1"/>
  <c r="AO154" i="1"/>
  <c r="AO153" i="1"/>
  <c r="AO152" i="1"/>
  <c r="AO151" i="1"/>
  <c r="AO150" i="1"/>
  <c r="AO149" i="1"/>
  <c r="AO148" i="1"/>
  <c r="AO147" i="1"/>
  <c r="AO146" i="1"/>
  <c r="AO145" i="1"/>
  <c r="AO144" i="1"/>
  <c r="AO143" i="1"/>
  <c r="AO142" i="1"/>
  <c r="AO141" i="1"/>
  <c r="AO140" i="1"/>
  <c r="AO139" i="1"/>
  <c r="AO138" i="1"/>
  <c r="AO137" i="1"/>
  <c r="AO136" i="1"/>
  <c r="AO135" i="1"/>
  <c r="AO134" i="1"/>
  <c r="AO133" i="1"/>
  <c r="AO132" i="1"/>
  <c r="AO131" i="1"/>
  <c r="AO130" i="1"/>
  <c r="AO129" i="1"/>
  <c r="AO128" i="1"/>
  <c r="AO127" i="1"/>
  <c r="AO126" i="1"/>
  <c r="AO125" i="1"/>
  <c r="AO124" i="1"/>
  <c r="AO76" i="1"/>
  <c r="AO75" i="1"/>
  <c r="AO74" i="1"/>
  <c r="AO73" i="1"/>
  <c r="AO72" i="1"/>
  <c r="AO71" i="1"/>
  <c r="AO70" i="1"/>
  <c r="AO69" i="1"/>
  <c r="AO68" i="1"/>
  <c r="AO67" i="1"/>
  <c r="AO66" i="1"/>
  <c r="AO65" i="1"/>
  <c r="AO64" i="1"/>
  <c r="AO63" i="1"/>
  <c r="AO62" i="1"/>
  <c r="AO61" i="1"/>
  <c r="AO60" i="1"/>
  <c r="AO59" i="1"/>
  <c r="AO58" i="1"/>
  <c r="AO57" i="1"/>
  <c r="AO56" i="1"/>
  <c r="AO55" i="1"/>
  <c r="AO54" i="1"/>
  <c r="AO53" i="1"/>
  <c r="AO52" i="1"/>
  <c r="AO51" i="1"/>
  <c r="AO50" i="1"/>
  <c r="AO49" i="1"/>
  <c r="AO48" i="1"/>
  <c r="AO47" i="1"/>
  <c r="AO46" i="1"/>
  <c r="AO45" i="1"/>
  <c r="AO44" i="1"/>
  <c r="AO43" i="1"/>
  <c r="AO42" i="1"/>
  <c r="AO41" i="1"/>
  <c r="AO40" i="1"/>
  <c r="AO39" i="1"/>
  <c r="AO38" i="1"/>
  <c r="AO37" i="1"/>
  <c r="AO36" i="1"/>
  <c r="AO35" i="1"/>
  <c r="AO34" i="1"/>
  <c r="AO33" i="1"/>
  <c r="AO32" i="1"/>
  <c r="AO31" i="1"/>
  <c r="AO30" i="1"/>
  <c r="AO29" i="1"/>
  <c r="AO28" i="1"/>
  <c r="AO27" i="1"/>
  <c r="AO26" i="1"/>
  <c r="AQ26" i="1" s="1"/>
  <c r="AO25" i="1"/>
  <c r="AQ25" i="1" s="1"/>
  <c r="AO24" i="1"/>
  <c r="AQ24" i="1" s="1"/>
  <c r="AO23" i="1"/>
  <c r="AQ23" i="1" s="1"/>
  <c r="AO22" i="1"/>
  <c r="AQ22" i="1" s="1"/>
  <c r="AO21" i="1"/>
  <c r="AQ21" i="1" s="1"/>
  <c r="AO20" i="1"/>
  <c r="AQ20" i="1" s="1"/>
  <c r="AO19" i="1"/>
  <c r="AQ19" i="1" s="1"/>
  <c r="AO18" i="1"/>
  <c r="AO17" i="1"/>
  <c r="AQ17" i="1" s="1"/>
  <c r="AO16" i="1"/>
  <c r="AQ16" i="1" s="1"/>
  <c r="AO15" i="1"/>
  <c r="AO14" i="1"/>
  <c r="AQ14" i="1" s="1"/>
  <c r="AO13" i="1"/>
  <c r="AQ13" i="1" s="1"/>
  <c r="AO12" i="1"/>
  <c r="AQ12" i="1" s="1"/>
  <c r="AO11" i="1"/>
  <c r="AQ11" i="1" s="1"/>
  <c r="AO10" i="1"/>
  <c r="AQ10" i="1" s="1"/>
  <c r="AO9" i="1"/>
  <c r="AQ9" i="1" s="1"/>
  <c r="AO8" i="1"/>
  <c r="AQ8" i="1" s="1"/>
  <c r="AO7" i="1"/>
  <c r="AQ7" i="1" s="1"/>
  <c r="AO6" i="1"/>
  <c r="AO5" i="1"/>
  <c r="AQ5" i="1" s="1"/>
  <c r="AO4" i="1"/>
  <c r="AO3" i="1"/>
  <c r="AO2" i="1"/>
  <c r="AO1" i="1"/>
  <c r="AK3" i="1"/>
  <c r="AK4" i="1"/>
  <c r="AK5" i="1"/>
  <c r="AK6" i="1"/>
  <c r="AN6" i="1" s="1"/>
  <c r="AN7" i="1"/>
  <c r="AK8" i="1"/>
  <c r="AN8" i="1" s="1"/>
  <c r="AK9" i="1"/>
  <c r="AN9" i="1" s="1"/>
  <c r="AK10" i="1"/>
  <c r="AN10" i="1" s="1"/>
  <c r="AK11" i="1"/>
  <c r="AN11" i="1" s="1"/>
  <c r="AK12" i="1"/>
  <c r="AN12" i="1" s="1"/>
  <c r="AK13" i="1"/>
  <c r="AN13" i="1" s="1"/>
  <c r="AK14" i="1"/>
  <c r="AN14" i="1" s="1"/>
  <c r="AK15" i="1"/>
  <c r="AN15" i="1" s="1"/>
  <c r="AK16" i="1"/>
  <c r="AN16" i="1" s="1"/>
  <c r="AK17" i="1"/>
  <c r="AN17" i="1" s="1"/>
  <c r="AK18" i="1"/>
  <c r="AN18" i="1" s="1"/>
  <c r="AK19" i="1"/>
  <c r="AN19" i="1" s="1"/>
  <c r="AK20" i="1"/>
  <c r="AN20" i="1" s="1"/>
  <c r="AK21" i="1"/>
  <c r="AN21" i="1" s="1"/>
  <c r="AK22" i="1"/>
  <c r="AN22" i="1" s="1"/>
  <c r="AK23" i="1"/>
  <c r="AN23" i="1" s="1"/>
  <c r="AK24" i="1"/>
  <c r="AN24" i="1" s="1"/>
  <c r="AK25" i="1"/>
  <c r="AN25" i="1" s="1"/>
  <c r="AK26" i="1"/>
  <c r="AN26" i="1" s="1"/>
  <c r="AK27" i="1"/>
  <c r="AN27" i="1" s="1"/>
  <c r="AK28" i="1"/>
  <c r="AN28" i="1" s="1"/>
  <c r="AK29" i="1"/>
  <c r="AN29" i="1" s="1"/>
  <c r="AK30" i="1"/>
  <c r="AN30" i="1" s="1"/>
  <c r="AK31" i="1"/>
  <c r="AN31" i="1" s="1"/>
  <c r="AK32" i="1"/>
  <c r="AN32" i="1" s="1"/>
  <c r="AK33" i="1"/>
  <c r="AN33" i="1" s="1"/>
  <c r="AK34" i="1"/>
  <c r="AN34" i="1" s="1"/>
  <c r="AK35" i="1"/>
  <c r="AN35" i="1" s="1"/>
  <c r="AK36" i="1"/>
  <c r="AN36" i="1" s="1"/>
  <c r="AK37" i="1"/>
  <c r="AN37" i="1" s="1"/>
  <c r="AK38" i="1"/>
  <c r="AN38" i="1" s="1"/>
  <c r="AK39" i="1"/>
  <c r="AN39" i="1" s="1"/>
  <c r="AK40" i="1"/>
  <c r="AN40" i="1" s="1"/>
  <c r="AK41" i="1"/>
  <c r="AN41" i="1" s="1"/>
  <c r="AK42" i="1"/>
  <c r="AN42" i="1" s="1"/>
  <c r="AK43" i="1"/>
  <c r="AN43" i="1" s="1"/>
  <c r="AK44" i="1"/>
  <c r="AN44" i="1" s="1"/>
  <c r="AK45" i="1"/>
  <c r="AN45" i="1" s="1"/>
  <c r="AK46" i="1"/>
  <c r="AN46" i="1" s="1"/>
  <c r="AK47" i="1"/>
  <c r="AN47" i="1" s="1"/>
  <c r="AK48" i="1"/>
  <c r="AN48" i="1" s="1"/>
  <c r="AK49" i="1"/>
  <c r="AN49" i="1" s="1"/>
  <c r="AK50" i="1"/>
  <c r="AN50" i="1" s="1"/>
  <c r="AK51" i="1"/>
  <c r="AN51" i="1" s="1"/>
  <c r="AK52" i="1"/>
  <c r="AN52" i="1" s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156" i="1"/>
  <c r="AK157" i="1"/>
  <c r="AK158" i="1"/>
  <c r="AK159" i="1"/>
  <c r="AK160" i="1"/>
  <c r="AK161" i="1"/>
  <c r="AK162" i="1"/>
  <c r="AK163" i="1"/>
  <c r="AK164" i="1"/>
  <c r="AK165" i="1"/>
  <c r="AK166" i="1"/>
  <c r="AK167" i="1"/>
  <c r="AK168" i="1"/>
  <c r="AK169" i="1"/>
  <c r="AK170" i="1"/>
  <c r="AK171" i="1"/>
  <c r="AK172" i="1"/>
  <c r="AK173" i="1"/>
  <c r="AK174" i="1"/>
  <c r="AK175" i="1"/>
  <c r="AK176" i="1"/>
  <c r="AK177" i="1"/>
  <c r="AK178" i="1"/>
  <c r="AK179" i="1"/>
  <c r="AK180" i="1"/>
  <c r="AK181" i="1"/>
  <c r="AK182" i="1"/>
  <c r="AK183" i="1"/>
  <c r="AK184" i="1"/>
  <c r="AK185" i="1"/>
  <c r="AK186" i="1"/>
  <c r="AK187" i="1"/>
  <c r="AK188" i="1"/>
  <c r="AK189" i="1"/>
  <c r="AK190" i="1"/>
  <c r="AK191" i="1"/>
  <c r="AK192" i="1"/>
  <c r="AK193" i="1"/>
  <c r="AK194" i="1"/>
  <c r="AK195" i="1"/>
  <c r="AK196" i="1"/>
  <c r="AK197" i="1"/>
  <c r="AK198" i="1"/>
  <c r="AK199" i="1"/>
  <c r="AK200" i="1"/>
  <c r="AK201" i="1"/>
  <c r="AK202" i="1"/>
  <c r="AK2" i="1"/>
  <c r="AG202" i="1"/>
  <c r="AF202" i="1"/>
  <c r="AE202" i="1"/>
  <c r="AD202" i="1"/>
  <c r="AC202" i="1"/>
  <c r="AG201" i="1"/>
  <c r="AF201" i="1"/>
  <c r="AE201" i="1"/>
  <c r="AD201" i="1"/>
  <c r="AC201" i="1"/>
  <c r="AG200" i="1"/>
  <c r="AF200" i="1"/>
  <c r="AE200" i="1"/>
  <c r="AD200" i="1"/>
  <c r="AC200" i="1"/>
  <c r="AG199" i="1"/>
  <c r="AF199" i="1"/>
  <c r="AE199" i="1"/>
  <c r="AD199" i="1"/>
  <c r="AC199" i="1"/>
  <c r="AG198" i="1"/>
  <c r="AF198" i="1"/>
  <c r="AE198" i="1"/>
  <c r="AD198" i="1"/>
  <c r="AC198" i="1"/>
  <c r="AG197" i="1"/>
  <c r="AF197" i="1"/>
  <c r="AE197" i="1"/>
  <c r="AD197" i="1"/>
  <c r="AC197" i="1"/>
  <c r="AG196" i="1"/>
  <c r="AF196" i="1"/>
  <c r="AE196" i="1"/>
  <c r="AD196" i="1"/>
  <c r="AC196" i="1"/>
  <c r="AG195" i="1"/>
  <c r="AF195" i="1"/>
  <c r="AE195" i="1"/>
  <c r="AD195" i="1"/>
  <c r="AC195" i="1"/>
  <c r="AG194" i="1"/>
  <c r="AF194" i="1"/>
  <c r="AE194" i="1"/>
  <c r="AD194" i="1"/>
  <c r="AC194" i="1"/>
  <c r="AG193" i="1"/>
  <c r="AF193" i="1"/>
  <c r="AE193" i="1"/>
  <c r="AD193" i="1"/>
  <c r="AC193" i="1"/>
  <c r="AG192" i="1"/>
  <c r="AF192" i="1"/>
  <c r="AE192" i="1"/>
  <c r="AD192" i="1"/>
  <c r="AC192" i="1"/>
  <c r="AG191" i="1"/>
  <c r="AF191" i="1"/>
  <c r="AE191" i="1"/>
  <c r="AD191" i="1"/>
  <c r="AC191" i="1"/>
  <c r="AG190" i="1"/>
  <c r="AF190" i="1"/>
  <c r="AE190" i="1"/>
  <c r="AD190" i="1"/>
  <c r="AC190" i="1"/>
  <c r="AG189" i="1"/>
  <c r="AF189" i="1"/>
  <c r="AE189" i="1"/>
  <c r="AD189" i="1"/>
  <c r="AC189" i="1"/>
  <c r="AG188" i="1"/>
  <c r="AF188" i="1"/>
  <c r="AE188" i="1"/>
  <c r="AD188" i="1"/>
  <c r="AC188" i="1"/>
  <c r="AG187" i="1"/>
  <c r="AF187" i="1"/>
  <c r="AE187" i="1"/>
  <c r="AD187" i="1"/>
  <c r="AC187" i="1"/>
  <c r="AG186" i="1"/>
  <c r="AF186" i="1"/>
  <c r="AE186" i="1"/>
  <c r="AD186" i="1"/>
  <c r="AC186" i="1"/>
  <c r="AG185" i="1"/>
  <c r="AF185" i="1"/>
  <c r="AE185" i="1"/>
  <c r="AD185" i="1"/>
  <c r="AC185" i="1"/>
  <c r="AG184" i="1"/>
  <c r="AF184" i="1"/>
  <c r="AE184" i="1"/>
  <c r="AD184" i="1"/>
  <c r="AC184" i="1"/>
  <c r="AG183" i="1"/>
  <c r="AF183" i="1"/>
  <c r="AE183" i="1"/>
  <c r="AD183" i="1"/>
  <c r="AC183" i="1"/>
  <c r="AG182" i="1"/>
  <c r="AF182" i="1"/>
  <c r="AE182" i="1"/>
  <c r="AD182" i="1"/>
  <c r="AC182" i="1"/>
  <c r="AG181" i="1"/>
  <c r="AF181" i="1"/>
  <c r="AE181" i="1"/>
  <c r="AD181" i="1"/>
  <c r="AC181" i="1"/>
  <c r="AG180" i="1"/>
  <c r="AF180" i="1"/>
  <c r="AE180" i="1"/>
  <c r="AD180" i="1"/>
  <c r="AC180" i="1"/>
  <c r="AG179" i="1"/>
  <c r="AF179" i="1"/>
  <c r="AE179" i="1"/>
  <c r="AD179" i="1"/>
  <c r="AC179" i="1"/>
  <c r="AG178" i="1"/>
  <c r="AF178" i="1"/>
  <c r="AE178" i="1"/>
  <c r="AD178" i="1"/>
  <c r="AC178" i="1"/>
  <c r="AG177" i="1"/>
  <c r="AF177" i="1"/>
  <c r="AE177" i="1"/>
  <c r="AD177" i="1"/>
  <c r="AC177" i="1"/>
  <c r="AG176" i="1"/>
  <c r="AF176" i="1"/>
  <c r="AE176" i="1"/>
  <c r="AD176" i="1"/>
  <c r="AC176" i="1"/>
  <c r="AG175" i="1"/>
  <c r="AF175" i="1"/>
  <c r="AE175" i="1"/>
  <c r="AD175" i="1"/>
  <c r="AC175" i="1"/>
  <c r="AG174" i="1"/>
  <c r="AF174" i="1"/>
  <c r="AE174" i="1"/>
  <c r="AD174" i="1"/>
  <c r="AC174" i="1"/>
  <c r="AG173" i="1"/>
  <c r="AF173" i="1"/>
  <c r="AE173" i="1"/>
  <c r="AD173" i="1"/>
  <c r="AC173" i="1"/>
  <c r="AG172" i="1"/>
  <c r="AF172" i="1"/>
  <c r="AE172" i="1"/>
  <c r="AD172" i="1"/>
  <c r="AC172" i="1"/>
  <c r="AG171" i="1"/>
  <c r="AF171" i="1"/>
  <c r="AE171" i="1"/>
  <c r="AD171" i="1"/>
  <c r="AC171" i="1"/>
  <c r="AG170" i="1"/>
  <c r="AF170" i="1"/>
  <c r="AE170" i="1"/>
  <c r="AD170" i="1"/>
  <c r="AC170" i="1"/>
  <c r="AG169" i="1"/>
  <c r="AF169" i="1"/>
  <c r="AE169" i="1"/>
  <c r="AD169" i="1"/>
  <c r="AC169" i="1"/>
  <c r="AG168" i="1"/>
  <c r="AF168" i="1"/>
  <c r="AE168" i="1"/>
  <c r="AD168" i="1"/>
  <c r="AC168" i="1"/>
  <c r="AG167" i="1"/>
  <c r="AF167" i="1"/>
  <c r="AE167" i="1"/>
  <c r="AD167" i="1"/>
  <c r="AC167" i="1"/>
  <c r="AG166" i="1"/>
  <c r="AF166" i="1"/>
  <c r="AE166" i="1"/>
  <c r="AD166" i="1"/>
  <c r="AC166" i="1"/>
  <c r="AG165" i="1"/>
  <c r="AF165" i="1"/>
  <c r="AE165" i="1"/>
  <c r="AD165" i="1"/>
  <c r="AC165" i="1"/>
  <c r="AG164" i="1"/>
  <c r="AF164" i="1"/>
  <c r="AE164" i="1"/>
  <c r="AD164" i="1"/>
  <c r="AC164" i="1"/>
  <c r="AG163" i="1"/>
  <c r="AF163" i="1"/>
  <c r="AE163" i="1"/>
  <c r="AD163" i="1"/>
  <c r="AC163" i="1"/>
  <c r="AG162" i="1"/>
  <c r="AF162" i="1"/>
  <c r="AE162" i="1"/>
  <c r="AD162" i="1"/>
  <c r="AC162" i="1"/>
  <c r="AG161" i="1"/>
  <c r="AF161" i="1"/>
  <c r="AE161" i="1"/>
  <c r="AD161" i="1"/>
  <c r="AC161" i="1"/>
  <c r="AG160" i="1"/>
  <c r="AF160" i="1"/>
  <c r="AE160" i="1"/>
  <c r="AD160" i="1"/>
  <c r="AC160" i="1"/>
  <c r="AG159" i="1"/>
  <c r="AF159" i="1"/>
  <c r="AE159" i="1"/>
  <c r="AD159" i="1"/>
  <c r="AC159" i="1"/>
  <c r="AG158" i="1"/>
  <c r="AF158" i="1"/>
  <c r="AE158" i="1"/>
  <c r="AD158" i="1"/>
  <c r="AC158" i="1"/>
  <c r="AG157" i="1"/>
  <c r="AF157" i="1"/>
  <c r="AE157" i="1"/>
  <c r="AD157" i="1"/>
  <c r="AC157" i="1"/>
  <c r="AG156" i="1"/>
  <c r="AF156" i="1"/>
  <c r="AE156" i="1"/>
  <c r="AD156" i="1"/>
  <c r="AC156" i="1"/>
  <c r="AG155" i="1"/>
  <c r="AF155" i="1"/>
  <c r="AE155" i="1"/>
  <c r="AD155" i="1"/>
  <c r="AC155" i="1"/>
  <c r="AG154" i="1"/>
  <c r="AF154" i="1"/>
  <c r="AE154" i="1"/>
  <c r="AD154" i="1"/>
  <c r="AC154" i="1"/>
  <c r="AG153" i="1"/>
  <c r="AF153" i="1"/>
  <c r="AE153" i="1"/>
  <c r="AD153" i="1"/>
  <c r="AC153" i="1"/>
  <c r="AG152" i="1"/>
  <c r="AF152" i="1"/>
  <c r="AE152" i="1"/>
  <c r="AD152" i="1"/>
  <c r="AC152" i="1"/>
  <c r="AG151" i="1"/>
  <c r="AF151" i="1"/>
  <c r="AE151" i="1"/>
  <c r="AD151" i="1"/>
  <c r="AC151" i="1"/>
  <c r="AG150" i="1"/>
  <c r="AF150" i="1"/>
  <c r="AE150" i="1"/>
  <c r="AD150" i="1"/>
  <c r="AC150" i="1"/>
  <c r="AG149" i="1"/>
  <c r="AF149" i="1"/>
  <c r="AE149" i="1"/>
  <c r="AD149" i="1"/>
  <c r="AC149" i="1"/>
  <c r="AG148" i="1"/>
  <c r="AF148" i="1"/>
  <c r="AE148" i="1"/>
  <c r="AD148" i="1"/>
  <c r="AC148" i="1"/>
  <c r="AG147" i="1"/>
  <c r="AF147" i="1"/>
  <c r="AE147" i="1"/>
  <c r="AD147" i="1"/>
  <c r="AC147" i="1"/>
  <c r="AG146" i="1"/>
  <c r="AF146" i="1"/>
  <c r="AE146" i="1"/>
  <c r="AD146" i="1"/>
  <c r="AC146" i="1"/>
  <c r="AG145" i="1"/>
  <c r="AF145" i="1"/>
  <c r="AE145" i="1"/>
  <c r="AD145" i="1"/>
  <c r="AC145" i="1"/>
  <c r="AG144" i="1"/>
  <c r="AF144" i="1"/>
  <c r="AE144" i="1"/>
  <c r="AD144" i="1"/>
  <c r="AC144" i="1"/>
  <c r="AG143" i="1"/>
  <c r="AF143" i="1"/>
  <c r="AE143" i="1"/>
  <c r="AD143" i="1"/>
  <c r="AC143" i="1"/>
  <c r="AG142" i="1"/>
  <c r="AF142" i="1"/>
  <c r="AE142" i="1"/>
  <c r="AD142" i="1"/>
  <c r="AC142" i="1"/>
  <c r="AG141" i="1"/>
  <c r="AF141" i="1"/>
  <c r="AE141" i="1"/>
  <c r="AD141" i="1"/>
  <c r="AC141" i="1"/>
  <c r="AG140" i="1"/>
  <c r="AF140" i="1"/>
  <c r="AE140" i="1"/>
  <c r="AD140" i="1"/>
  <c r="AC140" i="1"/>
  <c r="AG139" i="1"/>
  <c r="AF139" i="1"/>
  <c r="AE139" i="1"/>
  <c r="AD139" i="1"/>
  <c r="AC139" i="1"/>
  <c r="AG138" i="1"/>
  <c r="AF138" i="1"/>
  <c r="AE138" i="1"/>
  <c r="AD138" i="1"/>
  <c r="AC138" i="1"/>
  <c r="AG137" i="1"/>
  <c r="AF137" i="1"/>
  <c r="AE137" i="1"/>
  <c r="AD137" i="1"/>
  <c r="AC137" i="1"/>
  <c r="AG136" i="1"/>
  <c r="AF136" i="1"/>
  <c r="AE136" i="1"/>
  <c r="AD136" i="1"/>
  <c r="AC136" i="1"/>
  <c r="AG135" i="1"/>
  <c r="AF135" i="1"/>
  <c r="AE135" i="1"/>
  <c r="AD135" i="1"/>
  <c r="AC135" i="1"/>
  <c r="AG134" i="1"/>
  <c r="AF134" i="1"/>
  <c r="AE134" i="1"/>
  <c r="AD134" i="1"/>
  <c r="AC134" i="1"/>
  <c r="AG133" i="1"/>
  <c r="AF133" i="1"/>
  <c r="AE133" i="1"/>
  <c r="AD133" i="1"/>
  <c r="AC133" i="1"/>
  <c r="AG132" i="1"/>
  <c r="AF132" i="1"/>
  <c r="AE132" i="1"/>
  <c r="AD132" i="1"/>
  <c r="AC132" i="1"/>
  <c r="AG131" i="1"/>
  <c r="AF131" i="1"/>
  <c r="AE131" i="1"/>
  <c r="AD131" i="1"/>
  <c r="AC131" i="1"/>
  <c r="AG130" i="1"/>
  <c r="AF130" i="1"/>
  <c r="AE130" i="1"/>
  <c r="AD130" i="1"/>
  <c r="AC130" i="1"/>
  <c r="AG129" i="1"/>
  <c r="AF129" i="1"/>
  <c r="AE129" i="1"/>
  <c r="AD129" i="1"/>
  <c r="AC129" i="1"/>
  <c r="AG128" i="1"/>
  <c r="AF128" i="1"/>
  <c r="AE128" i="1"/>
  <c r="AD128" i="1"/>
  <c r="AC128" i="1"/>
  <c r="AG127" i="1"/>
  <c r="AF127" i="1"/>
  <c r="AE127" i="1"/>
  <c r="AD127" i="1"/>
  <c r="AC127" i="1"/>
  <c r="AG126" i="1"/>
  <c r="AF126" i="1"/>
  <c r="AE126" i="1"/>
  <c r="AD126" i="1"/>
  <c r="AC126" i="1"/>
  <c r="AG125" i="1"/>
  <c r="AF125" i="1"/>
  <c r="AE125" i="1"/>
  <c r="AD125" i="1"/>
  <c r="AC125" i="1"/>
  <c r="AG124" i="1"/>
  <c r="AF124" i="1"/>
  <c r="AE124" i="1"/>
  <c r="AD124" i="1"/>
  <c r="AC124" i="1"/>
  <c r="AG123" i="1"/>
  <c r="AF123" i="1"/>
  <c r="AE123" i="1"/>
  <c r="AD123" i="1"/>
  <c r="AC123" i="1"/>
  <c r="AG122" i="1"/>
  <c r="AF122" i="1"/>
  <c r="AE122" i="1"/>
  <c r="AD122" i="1"/>
  <c r="AC122" i="1"/>
  <c r="AG121" i="1"/>
  <c r="AF121" i="1"/>
  <c r="AE121" i="1"/>
  <c r="AD121" i="1"/>
  <c r="AC121" i="1"/>
  <c r="AG120" i="1"/>
  <c r="AF120" i="1"/>
  <c r="AE120" i="1"/>
  <c r="AD120" i="1"/>
  <c r="AC120" i="1"/>
  <c r="AG119" i="1"/>
  <c r="AF119" i="1"/>
  <c r="AE119" i="1"/>
  <c r="AD119" i="1"/>
  <c r="AC119" i="1"/>
  <c r="AG118" i="1"/>
  <c r="AF118" i="1"/>
  <c r="AE118" i="1"/>
  <c r="AD118" i="1"/>
  <c r="AC118" i="1"/>
  <c r="AG117" i="1"/>
  <c r="AF117" i="1"/>
  <c r="AE117" i="1"/>
  <c r="AD117" i="1"/>
  <c r="AC117" i="1"/>
  <c r="AG116" i="1"/>
  <c r="AE116" i="1"/>
  <c r="AD116" i="1"/>
  <c r="AC116" i="1"/>
  <c r="AG115" i="1"/>
  <c r="AE115" i="1"/>
  <c r="AD115" i="1"/>
  <c r="AC115" i="1"/>
  <c r="AG114" i="1"/>
  <c r="AE114" i="1"/>
  <c r="AD114" i="1"/>
  <c r="AC114" i="1"/>
  <c r="AG113" i="1"/>
  <c r="AE113" i="1"/>
  <c r="AD113" i="1"/>
  <c r="AC113" i="1"/>
  <c r="AG112" i="1"/>
  <c r="AE112" i="1"/>
  <c r="AD112" i="1"/>
  <c r="AC112" i="1"/>
  <c r="AG111" i="1"/>
  <c r="AE111" i="1"/>
  <c r="AD111" i="1"/>
  <c r="AC111" i="1"/>
  <c r="AG110" i="1"/>
  <c r="AE110" i="1"/>
  <c r="AD110" i="1"/>
  <c r="AC110" i="1"/>
  <c r="AG109" i="1"/>
  <c r="AE109" i="1"/>
  <c r="AD109" i="1"/>
  <c r="AC109" i="1"/>
  <c r="AG108" i="1"/>
  <c r="AE108" i="1"/>
  <c r="AD108" i="1"/>
  <c r="AC108" i="1"/>
  <c r="AG107" i="1"/>
  <c r="AE107" i="1"/>
  <c r="AD107" i="1"/>
  <c r="AC107" i="1"/>
  <c r="AA107" i="1"/>
  <c r="AA108" i="1" s="1"/>
  <c r="AA109" i="1" s="1"/>
  <c r="AA110" i="1" s="1"/>
  <c r="AA111" i="1" s="1"/>
  <c r="AA112" i="1" s="1"/>
  <c r="AA113" i="1" s="1"/>
  <c r="AA114" i="1" s="1"/>
  <c r="AA115" i="1" s="1"/>
  <c r="AG106" i="1"/>
  <c r="AE106" i="1"/>
  <c r="AD106" i="1"/>
  <c r="AC106" i="1"/>
  <c r="AA106" i="1"/>
  <c r="AG105" i="1"/>
  <c r="AE105" i="1"/>
  <c r="AD105" i="1"/>
  <c r="AC105" i="1"/>
  <c r="AA105" i="1"/>
  <c r="AG104" i="1"/>
  <c r="AE104" i="1"/>
  <c r="AD104" i="1"/>
  <c r="AC104" i="1"/>
  <c r="AA104" i="1"/>
  <c r="AG103" i="1"/>
  <c r="AE103" i="1"/>
  <c r="AD103" i="1"/>
  <c r="AC103" i="1"/>
  <c r="AA103" i="1"/>
  <c r="AG102" i="1"/>
  <c r="AE102" i="1"/>
  <c r="AD102" i="1"/>
  <c r="AC102" i="1"/>
  <c r="AA102" i="1"/>
  <c r="AG101" i="1"/>
  <c r="AE101" i="1"/>
  <c r="AD101" i="1"/>
  <c r="AC101" i="1"/>
  <c r="AA101" i="1"/>
  <c r="AG100" i="1"/>
  <c r="AE100" i="1"/>
  <c r="AD100" i="1"/>
  <c r="AC100" i="1"/>
  <c r="AA100" i="1"/>
  <c r="AG99" i="1"/>
  <c r="AE99" i="1"/>
  <c r="AD99" i="1"/>
  <c r="AC99" i="1"/>
  <c r="AA99" i="1"/>
  <c r="AG98" i="1"/>
  <c r="AE98" i="1"/>
  <c r="AD98" i="1"/>
  <c r="AC98" i="1"/>
  <c r="AA98" i="1"/>
  <c r="AG97" i="1"/>
  <c r="AE97" i="1"/>
  <c r="AD97" i="1"/>
  <c r="AC97" i="1"/>
  <c r="AA97" i="1"/>
  <c r="AG96" i="1"/>
  <c r="AE96" i="1"/>
  <c r="AD96" i="1"/>
  <c r="AC96" i="1"/>
  <c r="AA96" i="1"/>
  <c r="AG95" i="1"/>
  <c r="AE95" i="1"/>
  <c r="AD95" i="1"/>
  <c r="AC95" i="1"/>
  <c r="AA95" i="1"/>
  <c r="AG94" i="1"/>
  <c r="AE94" i="1"/>
  <c r="AD94" i="1"/>
  <c r="AC94" i="1"/>
  <c r="AA94" i="1"/>
  <c r="AG93" i="1"/>
  <c r="AE93" i="1"/>
  <c r="AD93" i="1"/>
  <c r="AC93" i="1"/>
  <c r="AA93" i="1"/>
  <c r="AG92" i="1"/>
  <c r="AE92" i="1"/>
  <c r="AD92" i="1"/>
  <c r="AC92" i="1"/>
  <c r="AA92" i="1"/>
  <c r="AG91" i="1"/>
  <c r="AE91" i="1"/>
  <c r="AD91" i="1"/>
  <c r="AC91" i="1"/>
  <c r="AA91" i="1"/>
  <c r="AG90" i="1"/>
  <c r="AE90" i="1"/>
  <c r="AD90" i="1"/>
  <c r="AC90" i="1"/>
  <c r="AB90" i="1"/>
  <c r="AA90" i="1"/>
  <c r="AG89" i="1"/>
  <c r="AE89" i="1"/>
  <c r="AD89" i="1"/>
  <c r="AC89" i="1"/>
  <c r="AB89" i="1"/>
  <c r="AA89" i="1"/>
  <c r="AG88" i="1"/>
  <c r="AE88" i="1"/>
  <c r="AD88" i="1"/>
  <c r="AC88" i="1"/>
  <c r="AB88" i="1"/>
  <c r="AA88" i="1"/>
  <c r="AG87" i="1"/>
  <c r="AE87" i="1"/>
  <c r="AD87" i="1"/>
  <c r="AC87" i="1"/>
  <c r="AB87" i="1"/>
  <c r="AA87" i="1"/>
  <c r="AG86" i="1"/>
  <c r="AE86" i="1"/>
  <c r="AD86" i="1"/>
  <c r="AC86" i="1"/>
  <c r="AB86" i="1"/>
  <c r="AA86" i="1"/>
  <c r="AG85" i="1"/>
  <c r="AE85" i="1"/>
  <c r="AD85" i="1"/>
  <c r="AC85" i="1"/>
  <c r="AB85" i="1"/>
  <c r="AA85" i="1"/>
  <c r="AG84" i="1"/>
  <c r="AE84" i="1"/>
  <c r="AD84" i="1"/>
  <c r="AC84" i="1"/>
  <c r="AB84" i="1"/>
  <c r="AA84" i="1"/>
  <c r="AG83" i="1"/>
  <c r="AE83" i="1"/>
  <c r="AD83" i="1"/>
  <c r="AC83" i="1"/>
  <c r="AB83" i="1"/>
  <c r="AA83" i="1"/>
  <c r="AG82" i="1"/>
  <c r="AF82" i="1"/>
  <c r="AE82" i="1"/>
  <c r="AD82" i="1"/>
  <c r="AC82" i="1"/>
  <c r="AB82" i="1"/>
  <c r="AA82" i="1"/>
  <c r="AG81" i="1"/>
  <c r="AF81" i="1"/>
  <c r="AE81" i="1"/>
  <c r="AD81" i="1"/>
  <c r="AC81" i="1"/>
  <c r="AB81" i="1"/>
  <c r="AA81" i="1"/>
  <c r="AG80" i="1"/>
  <c r="AF80" i="1"/>
  <c r="AE80" i="1"/>
  <c r="AD80" i="1"/>
  <c r="AC80" i="1"/>
  <c r="AB80" i="1"/>
  <c r="AA80" i="1"/>
  <c r="AG79" i="1"/>
  <c r="AF79" i="1"/>
  <c r="AE79" i="1"/>
  <c r="AD79" i="1"/>
  <c r="AC79" i="1"/>
  <c r="AB79" i="1"/>
  <c r="AA79" i="1"/>
  <c r="AG78" i="1"/>
  <c r="AF78" i="1"/>
  <c r="AE78" i="1"/>
  <c r="AD78" i="1"/>
  <c r="AC78" i="1"/>
  <c r="AB78" i="1"/>
  <c r="AA78" i="1"/>
  <c r="AG77" i="1"/>
  <c r="AF77" i="1"/>
  <c r="AE77" i="1"/>
  <c r="AD77" i="1"/>
  <c r="AC77" i="1"/>
  <c r="AB77" i="1"/>
  <c r="AA77" i="1"/>
  <c r="AG76" i="1"/>
  <c r="AF76" i="1"/>
  <c r="AE76" i="1"/>
  <c r="AD76" i="1"/>
  <c r="AC76" i="1"/>
  <c r="AB76" i="1"/>
  <c r="AA76" i="1"/>
  <c r="AG75" i="1"/>
  <c r="AF75" i="1"/>
  <c r="AE75" i="1"/>
  <c r="AD75" i="1"/>
  <c r="AC75" i="1"/>
  <c r="AB75" i="1"/>
  <c r="AA75" i="1"/>
  <c r="AG74" i="1"/>
  <c r="AF74" i="1"/>
  <c r="AE74" i="1"/>
  <c r="AD74" i="1"/>
  <c r="AC74" i="1"/>
  <c r="AB74" i="1"/>
  <c r="AA74" i="1"/>
  <c r="AG73" i="1"/>
  <c r="AF73" i="1"/>
  <c r="AE73" i="1"/>
  <c r="AD73" i="1"/>
  <c r="AC73" i="1"/>
  <c r="AB73" i="1"/>
  <c r="AA73" i="1"/>
  <c r="AG72" i="1"/>
  <c r="AF72" i="1"/>
  <c r="AE72" i="1"/>
  <c r="AD72" i="1"/>
  <c r="AC72" i="1"/>
  <c r="AB72" i="1"/>
  <c r="AA72" i="1"/>
  <c r="AG71" i="1"/>
  <c r="AF71" i="1"/>
  <c r="AE71" i="1"/>
  <c r="AD71" i="1"/>
  <c r="AC71" i="1"/>
  <c r="AB71" i="1"/>
  <c r="AA71" i="1"/>
  <c r="AG70" i="1"/>
  <c r="AF70" i="1"/>
  <c r="AE70" i="1"/>
  <c r="AD70" i="1"/>
  <c r="AC70" i="1"/>
  <c r="AB70" i="1"/>
  <c r="AA70" i="1"/>
  <c r="AG69" i="1"/>
  <c r="AF69" i="1"/>
  <c r="AE69" i="1"/>
  <c r="AD69" i="1"/>
  <c r="AC69" i="1"/>
  <c r="AB69" i="1"/>
  <c r="AA69" i="1"/>
  <c r="AG68" i="1"/>
  <c r="AF68" i="1"/>
  <c r="AE68" i="1"/>
  <c r="AD68" i="1"/>
  <c r="AC68" i="1"/>
  <c r="AB68" i="1"/>
  <c r="AA68" i="1"/>
  <c r="AG67" i="1"/>
  <c r="AF67" i="1"/>
  <c r="AE67" i="1"/>
  <c r="AD67" i="1"/>
  <c r="AC67" i="1"/>
  <c r="AB67" i="1"/>
  <c r="AA67" i="1"/>
  <c r="AG66" i="1"/>
  <c r="AF66" i="1"/>
  <c r="AE66" i="1"/>
  <c r="AD66" i="1"/>
  <c r="AC66" i="1"/>
  <c r="AB66" i="1"/>
  <c r="AA66" i="1"/>
  <c r="AG65" i="1"/>
  <c r="AF65" i="1"/>
  <c r="AE65" i="1"/>
  <c r="AD65" i="1"/>
  <c r="AC65" i="1"/>
  <c r="AB65" i="1"/>
  <c r="AA65" i="1"/>
  <c r="AG64" i="1"/>
  <c r="AF64" i="1"/>
  <c r="AE64" i="1"/>
  <c r="AD64" i="1"/>
  <c r="AC64" i="1"/>
  <c r="AB64" i="1"/>
  <c r="AA64" i="1"/>
  <c r="AG63" i="1"/>
  <c r="AF63" i="1"/>
  <c r="AE63" i="1"/>
  <c r="AD63" i="1"/>
  <c r="AC63" i="1"/>
  <c r="AB63" i="1"/>
  <c r="AA63" i="1"/>
  <c r="AG62" i="1"/>
  <c r="AF62" i="1"/>
  <c r="AE62" i="1"/>
  <c r="AD62" i="1"/>
  <c r="AC62" i="1"/>
  <c r="AB62" i="1"/>
  <c r="AA62" i="1"/>
  <c r="AG61" i="1"/>
  <c r="AF61" i="1"/>
  <c r="AE61" i="1"/>
  <c r="AD61" i="1"/>
  <c r="AC61" i="1"/>
  <c r="AB61" i="1"/>
  <c r="AA61" i="1"/>
  <c r="AG60" i="1"/>
  <c r="AF60" i="1"/>
  <c r="AE60" i="1"/>
  <c r="AD60" i="1"/>
  <c r="AC60" i="1"/>
  <c r="AB60" i="1"/>
  <c r="AA60" i="1"/>
  <c r="AG59" i="1"/>
  <c r="AF59" i="1"/>
  <c r="AE59" i="1"/>
  <c r="AD59" i="1"/>
  <c r="AC59" i="1"/>
  <c r="AB59" i="1"/>
  <c r="AA59" i="1"/>
  <c r="AG58" i="1"/>
  <c r="AF58" i="1"/>
  <c r="AE58" i="1"/>
  <c r="AD58" i="1"/>
  <c r="AC58" i="1"/>
  <c r="AB58" i="1"/>
  <c r="AA58" i="1"/>
  <c r="AG57" i="1"/>
  <c r="AF57" i="1"/>
  <c r="AE57" i="1"/>
  <c r="AD57" i="1"/>
  <c r="AC57" i="1"/>
  <c r="AB57" i="1"/>
  <c r="AA57" i="1"/>
  <c r="AG56" i="1"/>
  <c r="AF56" i="1"/>
  <c r="AE56" i="1"/>
  <c r="AD56" i="1"/>
  <c r="AC56" i="1"/>
  <c r="AB56" i="1"/>
  <c r="AA56" i="1"/>
  <c r="AG55" i="1"/>
  <c r="AF55" i="1"/>
  <c r="AE55" i="1"/>
  <c r="AD55" i="1"/>
  <c r="AC55" i="1"/>
  <c r="AB55" i="1"/>
  <c r="AA55" i="1"/>
  <c r="AG54" i="1"/>
  <c r="AF54" i="1"/>
  <c r="AE54" i="1"/>
  <c r="AD54" i="1"/>
  <c r="AC54" i="1"/>
  <c r="AB54" i="1"/>
  <c r="AA54" i="1"/>
  <c r="AG53" i="1"/>
  <c r="AF53" i="1"/>
  <c r="AE53" i="1"/>
  <c r="AD53" i="1"/>
  <c r="AC53" i="1"/>
  <c r="AB53" i="1"/>
  <c r="AA53" i="1"/>
  <c r="AG52" i="1"/>
  <c r="AF52" i="1"/>
  <c r="AE52" i="1"/>
  <c r="AD52" i="1"/>
  <c r="AC52" i="1"/>
  <c r="AB52" i="1"/>
  <c r="AA52" i="1"/>
  <c r="AG51" i="1"/>
  <c r="AF51" i="1"/>
  <c r="AE51" i="1"/>
  <c r="AD51" i="1"/>
  <c r="AC51" i="1"/>
  <c r="AB51" i="1"/>
  <c r="AA51" i="1"/>
  <c r="AG50" i="1"/>
  <c r="AF50" i="1"/>
  <c r="AE50" i="1"/>
  <c r="AD50" i="1"/>
  <c r="AC50" i="1"/>
  <c r="AB50" i="1"/>
  <c r="AA50" i="1"/>
  <c r="AG49" i="1"/>
  <c r="AF49" i="1"/>
  <c r="AE49" i="1"/>
  <c r="AD49" i="1"/>
  <c r="AC49" i="1"/>
  <c r="AB49" i="1"/>
  <c r="AA49" i="1"/>
  <c r="AG48" i="1"/>
  <c r="AF48" i="1"/>
  <c r="AE48" i="1"/>
  <c r="AD48" i="1"/>
  <c r="AC48" i="1"/>
  <c r="AB48" i="1"/>
  <c r="AA48" i="1"/>
  <c r="AG47" i="1"/>
  <c r="AF47" i="1"/>
  <c r="AE47" i="1"/>
  <c r="AD47" i="1"/>
  <c r="AC47" i="1"/>
  <c r="AB47" i="1"/>
  <c r="AA47" i="1"/>
  <c r="AG46" i="1"/>
  <c r="AF46" i="1"/>
  <c r="AE46" i="1"/>
  <c r="AD46" i="1"/>
  <c r="AC46" i="1"/>
  <c r="AB46" i="1"/>
  <c r="AA46" i="1"/>
  <c r="AG45" i="1"/>
  <c r="AF45" i="1"/>
  <c r="AE45" i="1"/>
  <c r="AD45" i="1"/>
  <c r="AC45" i="1"/>
  <c r="AB45" i="1"/>
  <c r="AA45" i="1"/>
  <c r="AG44" i="1"/>
  <c r="AF44" i="1"/>
  <c r="AE44" i="1"/>
  <c r="AD44" i="1"/>
  <c r="AC44" i="1"/>
  <c r="AB44" i="1"/>
  <c r="AA44" i="1"/>
  <c r="AG43" i="1"/>
  <c r="AF43" i="1"/>
  <c r="AE43" i="1"/>
  <c r="AD43" i="1"/>
  <c r="AC43" i="1"/>
  <c r="AB43" i="1"/>
  <c r="AA43" i="1"/>
  <c r="AG42" i="1"/>
  <c r="AF42" i="1"/>
  <c r="AE42" i="1"/>
  <c r="AD42" i="1"/>
  <c r="AC42" i="1"/>
  <c r="AB42" i="1"/>
  <c r="AA42" i="1"/>
  <c r="AG41" i="1"/>
  <c r="AF41" i="1"/>
  <c r="AE41" i="1"/>
  <c r="AD41" i="1"/>
  <c r="AC41" i="1"/>
  <c r="AB41" i="1"/>
  <c r="AA41" i="1"/>
  <c r="AG40" i="1"/>
  <c r="AF40" i="1"/>
  <c r="AE40" i="1"/>
  <c r="AD40" i="1"/>
  <c r="AC40" i="1"/>
  <c r="AB40" i="1"/>
  <c r="AA40" i="1"/>
  <c r="AG39" i="1"/>
  <c r="AF39" i="1"/>
  <c r="AE39" i="1"/>
  <c r="AD39" i="1"/>
  <c r="AC39" i="1"/>
  <c r="AB39" i="1"/>
  <c r="AA39" i="1"/>
  <c r="AG38" i="1"/>
  <c r="AF38" i="1"/>
  <c r="AE38" i="1"/>
  <c r="AD38" i="1"/>
  <c r="AC38" i="1"/>
  <c r="AB38" i="1"/>
  <c r="AA38" i="1"/>
  <c r="AG37" i="1"/>
  <c r="AF37" i="1"/>
  <c r="AE37" i="1"/>
  <c r="AD37" i="1"/>
  <c r="AC37" i="1"/>
  <c r="AB37" i="1"/>
  <c r="AA37" i="1"/>
  <c r="AG36" i="1"/>
  <c r="AF36" i="1"/>
  <c r="AE36" i="1"/>
  <c r="AD36" i="1"/>
  <c r="AC36" i="1"/>
  <c r="AB36" i="1"/>
  <c r="AA36" i="1"/>
  <c r="AG35" i="1"/>
  <c r="AF35" i="1"/>
  <c r="AE35" i="1"/>
  <c r="AD35" i="1"/>
  <c r="AC35" i="1"/>
  <c r="AB35" i="1"/>
  <c r="AA35" i="1"/>
  <c r="AG34" i="1"/>
  <c r="AF34" i="1"/>
  <c r="AE34" i="1"/>
  <c r="AD34" i="1"/>
  <c r="AC34" i="1"/>
  <c r="AB34" i="1"/>
  <c r="AA34" i="1"/>
  <c r="AG33" i="1"/>
  <c r="AF33" i="1"/>
  <c r="AE33" i="1"/>
  <c r="AD33" i="1"/>
  <c r="AC33" i="1"/>
  <c r="AB33" i="1"/>
  <c r="AA33" i="1"/>
  <c r="AG32" i="1"/>
  <c r="AF32" i="1"/>
  <c r="AE32" i="1"/>
  <c r="AD32" i="1"/>
  <c r="AC32" i="1"/>
  <c r="AB32" i="1"/>
  <c r="AA32" i="1"/>
  <c r="AG31" i="1"/>
  <c r="AF31" i="1"/>
  <c r="AE31" i="1"/>
  <c r="AD31" i="1"/>
  <c r="AC31" i="1"/>
  <c r="AB31" i="1"/>
  <c r="AA31" i="1"/>
  <c r="AG30" i="1"/>
  <c r="AF30" i="1"/>
  <c r="AE30" i="1"/>
  <c r="AD30" i="1"/>
  <c r="AC30" i="1"/>
  <c r="AB30" i="1"/>
  <c r="AA30" i="1"/>
  <c r="AG29" i="1"/>
  <c r="AF29" i="1"/>
  <c r="AE29" i="1"/>
  <c r="AD29" i="1"/>
  <c r="AC29" i="1"/>
  <c r="AB29" i="1"/>
  <c r="AA29" i="1"/>
  <c r="AG28" i="1"/>
  <c r="AF28" i="1"/>
  <c r="AE28" i="1"/>
  <c r="AD28" i="1"/>
  <c r="AC28" i="1"/>
  <c r="AB28" i="1"/>
  <c r="AA28" i="1"/>
  <c r="AG27" i="1"/>
  <c r="AF27" i="1"/>
  <c r="AE27" i="1"/>
  <c r="AD27" i="1"/>
  <c r="AC27" i="1"/>
  <c r="AB27" i="1"/>
  <c r="AA27" i="1"/>
  <c r="AG26" i="1"/>
  <c r="AF26" i="1"/>
  <c r="AE26" i="1"/>
  <c r="AD26" i="1"/>
  <c r="AC26" i="1"/>
  <c r="AB26" i="1"/>
  <c r="AA26" i="1"/>
  <c r="AG25" i="1"/>
  <c r="AF25" i="1"/>
  <c r="AE25" i="1"/>
  <c r="AD25" i="1"/>
  <c r="AC25" i="1"/>
  <c r="AB25" i="1"/>
  <c r="AA25" i="1"/>
  <c r="AG24" i="1"/>
  <c r="AF24" i="1"/>
  <c r="AE24" i="1"/>
  <c r="AD24" i="1"/>
  <c r="AC24" i="1"/>
  <c r="AB24" i="1"/>
  <c r="AA24" i="1"/>
  <c r="AG23" i="1"/>
  <c r="AF23" i="1"/>
  <c r="AE23" i="1"/>
  <c r="AD23" i="1"/>
  <c r="AC23" i="1"/>
  <c r="AB23" i="1"/>
  <c r="AA23" i="1"/>
  <c r="AG22" i="1"/>
  <c r="AF22" i="1"/>
  <c r="AE22" i="1"/>
  <c r="AD22" i="1"/>
  <c r="AC22" i="1"/>
  <c r="AB22" i="1"/>
  <c r="AA22" i="1"/>
  <c r="AG21" i="1"/>
  <c r="AF21" i="1"/>
  <c r="AE21" i="1"/>
  <c r="AD21" i="1"/>
  <c r="AC21" i="1"/>
  <c r="AB21" i="1"/>
  <c r="AA21" i="1"/>
  <c r="AG20" i="1"/>
  <c r="AF20" i="1"/>
  <c r="AE20" i="1"/>
  <c r="AD20" i="1"/>
  <c r="AC20" i="1"/>
  <c r="AB20" i="1"/>
  <c r="AA20" i="1"/>
  <c r="AG19" i="1"/>
  <c r="AF19" i="1"/>
  <c r="AE19" i="1"/>
  <c r="AD19" i="1"/>
  <c r="AC19" i="1"/>
  <c r="AB19" i="1"/>
  <c r="AA19" i="1"/>
  <c r="AG18" i="1"/>
  <c r="AF18" i="1"/>
  <c r="AE18" i="1"/>
  <c r="AD18" i="1"/>
  <c r="AC18" i="1"/>
  <c r="AB18" i="1"/>
  <c r="AA18" i="1"/>
  <c r="AG17" i="1"/>
  <c r="AF17" i="1"/>
  <c r="AE17" i="1"/>
  <c r="AD17" i="1"/>
  <c r="AC17" i="1"/>
  <c r="AB17" i="1"/>
  <c r="AA17" i="1"/>
  <c r="AG16" i="1"/>
  <c r="AF16" i="1"/>
  <c r="AE16" i="1"/>
  <c r="AD16" i="1"/>
  <c r="AC16" i="1"/>
  <c r="AB16" i="1"/>
  <c r="AA16" i="1"/>
  <c r="AG15" i="1"/>
  <c r="AF15" i="1"/>
  <c r="AE15" i="1"/>
  <c r="AD15" i="1"/>
  <c r="AC15" i="1"/>
  <c r="AB15" i="1"/>
  <c r="AA15" i="1"/>
  <c r="AG14" i="1"/>
  <c r="AF14" i="1"/>
  <c r="AE14" i="1"/>
  <c r="AD14" i="1"/>
  <c r="AC14" i="1"/>
  <c r="AB14" i="1"/>
  <c r="AA14" i="1"/>
  <c r="AG13" i="1"/>
  <c r="AF13" i="1"/>
  <c r="AE13" i="1"/>
  <c r="AD13" i="1"/>
  <c r="AC13" i="1"/>
  <c r="AB13" i="1"/>
  <c r="AA13" i="1"/>
  <c r="AG12" i="1"/>
  <c r="AF12" i="1"/>
  <c r="AE12" i="1"/>
  <c r="AD12" i="1"/>
  <c r="AC12" i="1"/>
  <c r="AB12" i="1"/>
  <c r="AA12" i="1"/>
  <c r="AG11" i="1"/>
  <c r="AF11" i="1"/>
  <c r="AE11" i="1"/>
  <c r="AD11" i="1"/>
  <c r="AC11" i="1"/>
  <c r="AB11" i="1"/>
  <c r="AA11" i="1"/>
  <c r="AG10" i="1"/>
  <c r="AF10" i="1"/>
  <c r="AE10" i="1"/>
  <c r="AD10" i="1"/>
  <c r="AC10" i="1"/>
  <c r="AB10" i="1"/>
  <c r="AA10" i="1"/>
  <c r="AG9" i="1"/>
  <c r="AF9" i="1"/>
  <c r="AE9" i="1"/>
  <c r="AD9" i="1"/>
  <c r="AC9" i="1"/>
  <c r="AB9" i="1"/>
  <c r="AA9" i="1"/>
  <c r="AG8" i="1"/>
  <c r="AF8" i="1"/>
  <c r="AE8" i="1"/>
  <c r="AD8" i="1"/>
  <c r="AC8" i="1"/>
  <c r="AB8" i="1"/>
  <c r="AA8" i="1"/>
  <c r="AG7" i="1"/>
  <c r="AF7" i="1"/>
  <c r="AE7" i="1"/>
  <c r="AD7" i="1"/>
  <c r="AC7" i="1"/>
  <c r="AB7" i="1"/>
  <c r="AA7" i="1"/>
  <c r="AG6" i="1"/>
  <c r="AF6" i="1"/>
  <c r="AE6" i="1"/>
  <c r="AD6" i="1"/>
  <c r="AC6" i="1"/>
  <c r="AB6" i="1"/>
  <c r="AA6" i="1"/>
  <c r="AG5" i="1"/>
  <c r="AF5" i="1"/>
  <c r="AE5" i="1"/>
  <c r="AD5" i="1"/>
  <c r="AC5" i="1"/>
  <c r="AB5" i="1"/>
  <c r="AA5" i="1"/>
  <c r="AG4" i="1"/>
  <c r="AF4" i="1"/>
  <c r="AE4" i="1"/>
  <c r="AD4" i="1"/>
  <c r="AC4" i="1"/>
  <c r="AB4" i="1"/>
  <c r="AA4" i="1"/>
  <c r="AG3" i="1"/>
  <c r="AF3" i="1"/>
  <c r="AE3" i="1"/>
  <c r="AD3" i="1"/>
  <c r="AC3" i="1"/>
  <c r="AB3" i="1"/>
  <c r="AA3" i="1"/>
  <c r="AG2" i="1"/>
  <c r="AF2" i="1"/>
  <c r="AE2" i="1"/>
  <c r="AD2" i="1"/>
  <c r="AC2" i="1"/>
  <c r="AB2" i="1"/>
  <c r="AA2" i="1"/>
  <c r="Z202" i="1"/>
  <c r="Z201" i="1"/>
  <c r="Z200" i="1"/>
  <c r="Z199" i="1"/>
  <c r="Z198" i="1"/>
  <c r="Z197" i="1"/>
  <c r="Z196" i="1"/>
  <c r="Z195" i="1"/>
  <c r="Z194" i="1"/>
  <c r="Z193" i="1"/>
  <c r="Z192" i="1"/>
  <c r="Z191" i="1"/>
  <c r="Z190" i="1"/>
  <c r="Z189" i="1"/>
  <c r="Z188" i="1"/>
  <c r="Z187" i="1"/>
  <c r="Z186" i="1"/>
  <c r="Z185" i="1"/>
  <c r="Z184" i="1"/>
  <c r="Z183" i="1"/>
  <c r="Z182" i="1"/>
  <c r="Z181" i="1"/>
  <c r="Z180" i="1"/>
  <c r="Z179" i="1"/>
  <c r="Z178" i="1"/>
  <c r="Z177" i="1"/>
  <c r="Z176" i="1"/>
  <c r="Z175" i="1"/>
  <c r="Z174" i="1"/>
  <c r="Z173" i="1"/>
  <c r="Z172" i="1"/>
  <c r="Z171" i="1"/>
  <c r="Z170" i="1"/>
  <c r="Z169" i="1"/>
  <c r="Z168" i="1"/>
  <c r="Z167" i="1"/>
  <c r="Z166" i="1"/>
  <c r="Z165" i="1"/>
  <c r="Z164" i="1"/>
  <c r="Z163" i="1"/>
  <c r="Z162" i="1"/>
  <c r="Z161" i="1"/>
  <c r="Z160" i="1"/>
  <c r="Z159" i="1"/>
  <c r="Z158" i="1"/>
  <c r="Z157" i="1"/>
  <c r="Z156" i="1"/>
  <c r="Z155" i="1"/>
  <c r="Z154" i="1"/>
  <c r="Z153" i="1"/>
  <c r="Z152" i="1"/>
  <c r="Z151" i="1"/>
  <c r="Z150" i="1"/>
  <c r="Z149" i="1"/>
  <c r="Z148" i="1"/>
  <c r="Z147" i="1"/>
  <c r="Z146" i="1"/>
  <c r="Z145" i="1"/>
  <c r="Z144" i="1"/>
  <c r="Z143" i="1"/>
  <c r="Z142" i="1"/>
  <c r="Z141" i="1"/>
  <c r="Z140" i="1"/>
  <c r="Z139" i="1"/>
  <c r="Z138" i="1"/>
  <c r="Z137" i="1"/>
  <c r="Z136" i="1"/>
  <c r="Z135" i="1"/>
  <c r="Z134" i="1"/>
  <c r="Z133" i="1"/>
  <c r="Z132" i="1"/>
  <c r="Z131" i="1"/>
  <c r="Z130" i="1"/>
  <c r="Z129" i="1"/>
  <c r="Z128" i="1"/>
  <c r="Z127" i="1"/>
  <c r="Z126" i="1"/>
  <c r="Z125" i="1"/>
  <c r="Z124" i="1"/>
  <c r="Z123" i="1"/>
  <c r="Z122" i="1"/>
  <c r="Z121" i="1"/>
  <c r="Z120" i="1"/>
  <c r="Z119" i="1"/>
  <c r="Z118" i="1"/>
  <c r="Z117" i="1"/>
  <c r="Z116" i="1"/>
  <c r="Z115" i="1"/>
  <c r="Z114" i="1"/>
  <c r="Z113" i="1"/>
  <c r="Z112" i="1"/>
  <c r="Z111" i="1"/>
  <c r="Z110" i="1"/>
  <c r="Z109" i="1"/>
  <c r="Z108" i="1"/>
  <c r="Z107" i="1"/>
  <c r="Z106" i="1"/>
  <c r="Z105" i="1"/>
  <c r="Z104" i="1"/>
  <c r="Z103" i="1"/>
  <c r="Z102" i="1"/>
  <c r="Z101" i="1"/>
  <c r="Z100" i="1"/>
  <c r="Z99" i="1"/>
  <c r="Z98" i="1"/>
  <c r="Z97" i="1"/>
  <c r="Z96" i="1"/>
  <c r="Z95" i="1"/>
  <c r="Z94" i="1"/>
  <c r="Z93" i="1"/>
  <c r="Z92" i="1"/>
  <c r="Z91" i="1"/>
  <c r="Z90" i="1"/>
  <c r="Z89" i="1"/>
  <c r="Z88" i="1"/>
  <c r="Z87" i="1"/>
  <c r="Z86" i="1"/>
  <c r="Z85" i="1"/>
  <c r="Z84" i="1"/>
  <c r="Z83" i="1"/>
  <c r="Z82" i="1"/>
  <c r="Z81" i="1"/>
  <c r="Z80" i="1"/>
  <c r="Z79" i="1"/>
  <c r="Z78" i="1"/>
  <c r="Z77" i="1"/>
  <c r="Z76" i="1"/>
  <c r="Z75" i="1"/>
  <c r="Z74" i="1"/>
  <c r="Z73" i="1"/>
  <c r="Z72" i="1"/>
  <c r="Z71" i="1"/>
  <c r="Z70" i="1"/>
  <c r="Z69" i="1"/>
  <c r="Z68" i="1"/>
  <c r="Z67" i="1"/>
  <c r="Z66" i="1"/>
  <c r="Z65" i="1"/>
  <c r="Z64" i="1"/>
  <c r="Z63" i="1"/>
  <c r="Z62" i="1"/>
  <c r="Z61" i="1"/>
  <c r="Z60" i="1"/>
  <c r="Z59" i="1"/>
  <c r="Z58" i="1"/>
  <c r="Z57" i="1"/>
  <c r="Z56" i="1"/>
  <c r="Z55" i="1"/>
  <c r="Z54" i="1"/>
  <c r="Z53" i="1"/>
  <c r="Z52" i="1"/>
  <c r="Z51" i="1"/>
  <c r="Z50" i="1"/>
  <c r="Z49" i="1"/>
  <c r="Z48" i="1"/>
  <c r="Z47" i="1"/>
  <c r="Z46" i="1"/>
  <c r="Z45" i="1"/>
  <c r="Z44" i="1"/>
  <c r="Z43" i="1"/>
  <c r="Z42" i="1"/>
  <c r="Z41" i="1"/>
  <c r="Z40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Z4" i="1"/>
  <c r="Z3" i="1"/>
  <c r="Z2" i="1"/>
  <c r="AR1" i="1"/>
  <c r="AQ1" i="1"/>
  <c r="AP1" i="1"/>
  <c r="AN1" i="1"/>
  <c r="AM1" i="1"/>
  <c r="AL1" i="1"/>
  <c r="AK1" i="1"/>
  <c r="AJ1" i="1"/>
  <c r="AI1" i="1"/>
  <c r="AH1" i="1"/>
  <c r="AG1" i="1"/>
  <c r="AF1" i="1"/>
  <c r="AE1" i="1"/>
  <c r="AD1" i="1"/>
  <c r="AC1" i="1"/>
  <c r="AB1" i="1"/>
  <c r="AA1" i="1"/>
  <c r="Z1" i="1"/>
  <c r="AR87" i="1" l="1"/>
  <c r="AR88" i="1"/>
  <c r="AR89" i="1"/>
  <c r="AR90" i="1"/>
  <c r="AR96" i="1"/>
  <c r="AQ103" i="1"/>
  <c r="AQ102" i="1"/>
  <c r="AQ105" i="1"/>
  <c r="AQ104" i="1"/>
  <c r="AF83" i="1"/>
  <c r="AF84" i="1" s="1"/>
  <c r="AF85" i="1" s="1"/>
  <c r="AF86" i="1" s="1"/>
  <c r="AF87" i="1" s="1"/>
  <c r="AF88" i="1" s="1"/>
  <c r="AF89" i="1" s="1"/>
  <c r="AF90" i="1" s="1"/>
  <c r="AF91" i="1" s="1"/>
  <c r="AF92" i="1" s="1"/>
  <c r="AF93" i="1" s="1"/>
  <c r="AF94" i="1" s="1"/>
  <c r="AF95" i="1" s="1"/>
  <c r="AF96" i="1" s="1"/>
  <c r="AF97" i="1" s="1"/>
  <c r="AF98" i="1" s="1"/>
  <c r="AF99" i="1" s="1"/>
  <c r="AF100" i="1" s="1"/>
  <c r="AF101" i="1" s="1"/>
  <c r="AF102" i="1" s="1"/>
  <c r="AF103" i="1" s="1"/>
  <c r="AF104" i="1" s="1"/>
  <c r="AF105" i="1" s="1"/>
  <c r="AF106" i="1" s="1"/>
  <c r="AF107" i="1" s="1"/>
  <c r="AF108" i="1" s="1"/>
  <c r="AF109" i="1" s="1"/>
  <c r="AF110" i="1" s="1"/>
  <c r="AF111" i="1" s="1"/>
  <c r="AF112" i="1" s="1"/>
  <c r="AF113" i="1" s="1"/>
  <c r="AF114" i="1" s="1"/>
  <c r="AF115" i="1" s="1"/>
  <c r="AF116" i="1" s="1"/>
  <c r="AQ18" i="1"/>
  <c r="AO78" i="1"/>
  <c r="AO79" i="1" s="1"/>
  <c r="AQ15" i="1"/>
  <c r="AQ6" i="1"/>
  <c r="AR101" i="1" l="1"/>
  <c r="AR94" i="1"/>
  <c r="AR93" i="1"/>
  <c r="AR95" i="1"/>
  <c r="AR92" i="1"/>
  <c r="AQ109" i="1"/>
  <c r="AQ110" i="1"/>
  <c r="AQ108" i="1"/>
  <c r="AQ107" i="1"/>
  <c r="AO80" i="1"/>
  <c r="AR100" i="1" l="1"/>
  <c r="AR99" i="1"/>
  <c r="AR98" i="1"/>
  <c r="AR97" i="1"/>
  <c r="AR106" i="1"/>
  <c r="AQ112" i="1"/>
  <c r="AQ113" i="1"/>
  <c r="AQ114" i="1"/>
  <c r="AQ115" i="1"/>
  <c r="AO81" i="1"/>
  <c r="AR105" i="1" l="1"/>
  <c r="AR102" i="1"/>
  <c r="AR104" i="1"/>
  <c r="AR103" i="1"/>
  <c r="AR111" i="1"/>
  <c r="AQ117" i="1"/>
  <c r="AQ120" i="1"/>
  <c r="AQ119" i="1"/>
  <c r="AQ118" i="1"/>
  <c r="AO82" i="1"/>
  <c r="AR110" i="1" l="1"/>
  <c r="AR109" i="1"/>
  <c r="AR107" i="1"/>
  <c r="AR108" i="1"/>
  <c r="AR116" i="1"/>
  <c r="AQ125" i="1"/>
  <c r="AQ122" i="1"/>
  <c r="AQ123" i="1"/>
  <c r="AQ124" i="1"/>
  <c r="AO83" i="1"/>
  <c r="AR115" i="1" l="1"/>
  <c r="AR113" i="1"/>
  <c r="AR114" i="1"/>
  <c r="AR112" i="1"/>
  <c r="AQ136" i="1"/>
  <c r="AQ127" i="1"/>
  <c r="AQ128" i="1"/>
  <c r="AQ130" i="1"/>
  <c r="AQ129" i="1"/>
  <c r="AO84" i="1"/>
  <c r="AR117" i="1" l="1"/>
  <c r="AR120" i="1"/>
  <c r="AR118" i="1"/>
  <c r="AR119" i="1"/>
  <c r="AQ135" i="1"/>
  <c r="AQ134" i="1"/>
  <c r="AQ133" i="1"/>
  <c r="AQ141" i="1"/>
  <c r="AQ132" i="1"/>
  <c r="AO85" i="1"/>
  <c r="AR125" i="1" l="1"/>
  <c r="AR123" i="1"/>
  <c r="AR124" i="1"/>
  <c r="AR122" i="1"/>
  <c r="AQ139" i="1"/>
  <c r="AQ138" i="1"/>
  <c r="AQ137" i="1"/>
  <c r="AQ146" i="1"/>
  <c r="AQ140" i="1"/>
  <c r="AO86" i="1"/>
  <c r="AR128" i="1" l="1"/>
  <c r="AR130" i="1"/>
  <c r="AR129" i="1"/>
  <c r="AR127" i="1"/>
  <c r="AQ145" i="1"/>
  <c r="AQ144" i="1"/>
  <c r="AQ151" i="1"/>
  <c r="AQ143" i="1"/>
  <c r="AQ142" i="1"/>
  <c r="AO87" i="1"/>
  <c r="AR134" i="1" l="1"/>
  <c r="AR132" i="1"/>
  <c r="AR133" i="1"/>
  <c r="AR135" i="1"/>
  <c r="AQ147" i="1"/>
  <c r="AQ156" i="1"/>
  <c r="AQ150" i="1"/>
  <c r="AQ149" i="1"/>
  <c r="AQ148" i="1"/>
  <c r="AO88" i="1"/>
  <c r="AR138" i="1" l="1"/>
  <c r="AR146" i="1"/>
  <c r="AR151" i="1" s="1"/>
  <c r="AR139" i="1"/>
  <c r="AR140" i="1"/>
  <c r="AR137" i="1"/>
  <c r="AQ161" i="1"/>
  <c r="AQ155" i="1"/>
  <c r="AQ154" i="1"/>
  <c r="AQ153" i="1"/>
  <c r="AQ152" i="1"/>
  <c r="AO89" i="1"/>
  <c r="AR143" i="1" l="1"/>
  <c r="AR142" i="1"/>
  <c r="AR144" i="1"/>
  <c r="AR145" i="1"/>
  <c r="AQ166" i="1"/>
  <c r="AQ157" i="1"/>
  <c r="AQ159" i="1"/>
  <c r="AQ158" i="1"/>
  <c r="AQ160" i="1"/>
  <c r="AO90" i="1"/>
  <c r="AR148" i="1" l="1"/>
  <c r="AR147" i="1"/>
  <c r="AR150" i="1"/>
  <c r="AR156" i="1"/>
  <c r="AR149" i="1"/>
  <c r="AQ165" i="1"/>
  <c r="AQ162" i="1"/>
  <c r="AQ163" i="1"/>
  <c r="AQ164" i="1"/>
  <c r="AQ167" i="1"/>
  <c r="AQ168" i="1" s="1"/>
  <c r="AQ169" i="1" s="1"/>
  <c r="AQ170" i="1" s="1"/>
  <c r="AQ171" i="1" s="1"/>
  <c r="AQ172" i="1" s="1"/>
  <c r="AQ173" i="1" s="1"/>
  <c r="AO91" i="1"/>
  <c r="AR153" i="1" l="1"/>
  <c r="AR152" i="1"/>
  <c r="AR154" i="1"/>
  <c r="AR155" i="1"/>
  <c r="AR161" i="1"/>
  <c r="AO92" i="1"/>
  <c r="AR166" i="1" l="1"/>
  <c r="AR157" i="1"/>
  <c r="AR159" i="1"/>
  <c r="AR160" i="1"/>
  <c r="AR158" i="1"/>
  <c r="AO93" i="1"/>
  <c r="AR164" i="1" l="1"/>
  <c r="AR162" i="1"/>
  <c r="AR165" i="1"/>
  <c r="AR163" i="1"/>
  <c r="AO94" i="1"/>
  <c r="AO95" i="1" l="1"/>
  <c r="AO96" i="1" l="1"/>
  <c r="AO97" i="1" l="1"/>
  <c r="AO98" i="1" l="1"/>
  <c r="AO99" i="1" l="1"/>
  <c r="AO100" i="1" l="1"/>
  <c r="AO101" i="1" l="1"/>
  <c r="AO102" i="1" l="1"/>
  <c r="AO103" i="1" l="1"/>
  <c r="AO104" i="1" l="1"/>
  <c r="AO105" i="1" l="1"/>
  <c r="AO106" i="1" l="1"/>
  <c r="AO107" i="1" l="1"/>
  <c r="AO108" i="1" l="1"/>
  <c r="AO109" i="1" l="1"/>
  <c r="AO110" i="1" l="1"/>
  <c r="AO111" i="1" l="1"/>
  <c r="AO112" i="1" l="1"/>
  <c r="AO113" i="1" l="1"/>
  <c r="AO114" i="1" l="1"/>
  <c r="AO115" i="1" l="1"/>
  <c r="AO116" i="1" l="1"/>
  <c r="AO117" i="1" l="1"/>
  <c r="AO118" i="1" l="1"/>
  <c r="AO119" i="1" l="1"/>
  <c r="AO120" i="1" l="1"/>
  <c r="AO121" i="1" l="1"/>
  <c r="AO122" i="1" l="1"/>
  <c r="AO123" i="1" l="1"/>
</calcChain>
</file>

<file path=xl/sharedStrings.xml><?xml version="1.0" encoding="utf-8"?>
<sst xmlns="http://schemas.openxmlformats.org/spreadsheetml/2006/main" count="19" uniqueCount="19">
  <si>
    <t>;MINUTE</t>
  </si>
  <si>
    <t>HBW</t>
  </si>
  <si>
    <t>HBSHP</t>
  </si>
  <si>
    <t>HBOTH</t>
  </si>
  <si>
    <t>HBSCH_PR</t>
  </si>
  <si>
    <t>HBSCH_SC</t>
  </si>
  <si>
    <t>NHBW</t>
  </si>
  <si>
    <t>NHBNW</t>
  </si>
  <si>
    <t>LT</t>
  </si>
  <si>
    <t>MD</t>
  </si>
  <si>
    <t>HV</t>
  </si>
  <si>
    <t>IX</t>
  </si>
  <si>
    <t>IX_LT</t>
  </si>
  <si>
    <t>IX_MD</t>
  </si>
  <si>
    <t>IX_HV</t>
  </si>
  <si>
    <t>XI</t>
  </si>
  <si>
    <t>XI_LT</t>
  </si>
  <si>
    <t>XI_MD</t>
  </si>
  <si>
    <t>XI_HV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</si>
</sst>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0000"/>
  </numFmts>
  <fonts count="1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8000"/>
      <name val="Calibri"/>
      <family val="2"/>
      <scheme val="minor"/>
    </font>
    <font>
      <sz val="11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sz val="11"/>
      <color theme="5" tint="0.39997558519241921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4" tint="0.39997558519241921"/>
      <name val="Calibri"/>
      <family val="2"/>
      <scheme val="minor"/>
    </font>
    <font>
      <sz val="11"/>
      <color rgb="FF0070C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165" fontId="1" fillId="6" borderId="0" xfId="0" applyNumberFormat="1" applyFont="1" applyFill="1"/>
    <xf numFmtId="165" fontId="0" fillId="4" borderId="0" xfId="0" applyNumberFormat="1" applyFill="1"/>
    <xf numFmtId="165" fontId="9" fillId="3" borderId="0" xfId="0" applyNumberFormat="1" applyFont="1" applyFill="1"/>
    <xf numFmtId="165" fontId="2" fillId="3" borderId="0" xfId="0" applyNumberFormat="1" applyFont="1" applyFill="1"/>
    <xf numFmtId="165" fontId="3" fillId="5" borderId="0" xfId="0" applyNumberFormat="1" applyFont="1" applyFill="1"/>
    <xf numFmtId="165" fontId="3" fillId="3" borderId="0" xfId="0" applyNumberFormat="1" applyFont="1" applyFill="1"/>
    <xf numFmtId="165" fontId="0" fillId="2" borderId="0" xfId="0" applyNumberFormat="1" applyFill="1"/>
    <xf numFmtId="165" fontId="4" fillId="3" borderId="0" xfId="0" applyNumberFormat="1" applyFont="1" applyFill="1"/>
    <xf numFmtId="165" fontId="5" fillId="3" borderId="0" xfId="0" applyNumberFormat="1" applyFont="1" applyFill="1"/>
    <xf numFmtId="165" fontId="8" fillId="3" borderId="0" xfId="0" applyNumberFormat="1" applyFont="1" applyFill="1"/>
    <xf numFmtId="165" fontId="7" fillId="3" borderId="0" xfId="0" applyNumberFormat="1" applyFont="1" applyFill="1"/>
    <xf numFmtId="165" fontId="6" fillId="3" borderId="0" xfId="0" applyNumberFormat="1" applyFont="1" applyFill="1"/>
    <xf numFmtId="165" fontId="2" fillId="5" borderId="0" xfId="0" applyNumberFormat="1" applyFont="1" applyFill="1"/>
    <xf numFmtId="1" fontId="2" fillId="5" borderId="0" xfId="0" applyNumberFormat="1" applyFont="1" applyFill="1"/>
    <xf numFmtId="1" fontId="2" fillId="3" borderId="0" xfId="0" applyNumberFormat="1" applyFont="1" applyFill="1"/>
    <xf numFmtId="1" fontId="3" fillId="5" borderId="0" xfId="0" applyNumberFormat="1" applyFont="1" applyFill="1"/>
    <xf numFmtId="1" fontId="3" fillId="3" borderId="0" xfId="0" applyNumberFormat="1" applyFont="1" applyFill="1"/>
    <xf numFmtId="165" fontId="10" fillId="3" borderId="0" xfId="0" applyNumberFormat="1" applyFont="1" applyFill="1"/>
    <xf numFmtId="165" fontId="11" fillId="3" borderId="0" xfId="0" applyNumberFormat="1" applyFont="1" applyFill="1"/>
    <xf numFmtId="165" fontId="12" fillId="7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r0_v832Initial!$AK$1</c:f>
              <c:strCache>
                <c:ptCount val="1"/>
                <c:pt idx="0">
                  <c:v>IX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r0_v832Initial!$Z$2:$Z$202</c:f>
              <c:numCache>
                <c:formatCode>General</c:formatCode>
                <c:ptCount val="20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  <c:pt idx="151">
                  <c:v>302</c:v>
                </c:pt>
                <c:pt idx="152">
                  <c:v>304</c:v>
                </c:pt>
                <c:pt idx="153">
                  <c:v>306</c:v>
                </c:pt>
                <c:pt idx="154">
                  <c:v>308</c:v>
                </c:pt>
                <c:pt idx="155">
                  <c:v>310</c:v>
                </c:pt>
                <c:pt idx="156">
                  <c:v>312</c:v>
                </c:pt>
                <c:pt idx="157">
                  <c:v>314</c:v>
                </c:pt>
                <c:pt idx="158">
                  <c:v>316</c:v>
                </c:pt>
                <c:pt idx="159">
                  <c:v>318</c:v>
                </c:pt>
                <c:pt idx="160">
                  <c:v>320</c:v>
                </c:pt>
                <c:pt idx="161">
                  <c:v>322</c:v>
                </c:pt>
                <c:pt idx="162">
                  <c:v>324</c:v>
                </c:pt>
                <c:pt idx="163">
                  <c:v>326</c:v>
                </c:pt>
                <c:pt idx="164">
                  <c:v>328</c:v>
                </c:pt>
                <c:pt idx="165">
                  <c:v>330</c:v>
                </c:pt>
                <c:pt idx="166">
                  <c:v>332</c:v>
                </c:pt>
                <c:pt idx="167">
                  <c:v>334</c:v>
                </c:pt>
                <c:pt idx="168">
                  <c:v>336</c:v>
                </c:pt>
                <c:pt idx="169">
                  <c:v>338</c:v>
                </c:pt>
                <c:pt idx="170">
                  <c:v>340</c:v>
                </c:pt>
                <c:pt idx="171">
                  <c:v>342</c:v>
                </c:pt>
                <c:pt idx="172">
                  <c:v>344</c:v>
                </c:pt>
                <c:pt idx="173">
                  <c:v>346</c:v>
                </c:pt>
                <c:pt idx="174">
                  <c:v>348</c:v>
                </c:pt>
                <c:pt idx="175">
                  <c:v>350</c:v>
                </c:pt>
                <c:pt idx="176">
                  <c:v>352</c:v>
                </c:pt>
                <c:pt idx="177">
                  <c:v>354</c:v>
                </c:pt>
                <c:pt idx="178">
                  <c:v>356</c:v>
                </c:pt>
                <c:pt idx="179">
                  <c:v>358</c:v>
                </c:pt>
                <c:pt idx="180">
                  <c:v>360</c:v>
                </c:pt>
                <c:pt idx="181">
                  <c:v>362</c:v>
                </c:pt>
                <c:pt idx="182">
                  <c:v>364</c:v>
                </c:pt>
                <c:pt idx="183">
                  <c:v>366</c:v>
                </c:pt>
                <c:pt idx="184">
                  <c:v>368</c:v>
                </c:pt>
                <c:pt idx="185">
                  <c:v>370</c:v>
                </c:pt>
                <c:pt idx="186">
                  <c:v>372</c:v>
                </c:pt>
                <c:pt idx="187">
                  <c:v>374</c:v>
                </c:pt>
                <c:pt idx="188">
                  <c:v>376</c:v>
                </c:pt>
                <c:pt idx="189">
                  <c:v>378</c:v>
                </c:pt>
                <c:pt idx="190">
                  <c:v>380</c:v>
                </c:pt>
                <c:pt idx="191">
                  <c:v>382</c:v>
                </c:pt>
                <c:pt idx="192">
                  <c:v>384</c:v>
                </c:pt>
                <c:pt idx="193">
                  <c:v>386</c:v>
                </c:pt>
                <c:pt idx="194">
                  <c:v>388</c:v>
                </c:pt>
                <c:pt idx="195">
                  <c:v>390</c:v>
                </c:pt>
                <c:pt idx="196">
                  <c:v>392</c:v>
                </c:pt>
                <c:pt idx="197">
                  <c:v>394</c:v>
                </c:pt>
                <c:pt idx="198">
                  <c:v>396</c:v>
                </c:pt>
                <c:pt idx="199">
                  <c:v>398</c:v>
                </c:pt>
                <c:pt idx="200">
                  <c:v>400</c:v>
                </c:pt>
              </c:numCache>
            </c:numRef>
          </c:xVal>
          <c:yVal>
            <c:numRef>
              <c:f>r0_v832Initial!$AK$2:$AK$202</c:f>
              <c:numCache>
                <c:formatCode>0.0000000</c:formatCode>
                <c:ptCount val="201"/>
                <c:pt idx="0">
                  <c:v>1</c:v>
                </c:pt>
                <c:pt idx="1">
                  <c:v>0.93</c:v>
                </c:pt>
                <c:pt idx="2">
                  <c:v>0.86</c:v>
                </c:pt>
                <c:pt idx="3">
                  <c:v>0.79</c:v>
                </c:pt>
                <c:pt idx="4">
                  <c:v>0.72</c:v>
                </c:pt>
                <c:pt idx="5">
                  <c:v>0.66</c:v>
                </c:pt>
                <c:pt idx="6">
                  <c:v>0.61799999999999999</c:v>
                </c:pt>
                <c:pt idx="7">
                  <c:v>0.58599999999999997</c:v>
                </c:pt>
                <c:pt idx="8">
                  <c:v>0.55400000000000005</c:v>
                </c:pt>
                <c:pt idx="9">
                  <c:v>0.52200000000000002</c:v>
                </c:pt>
                <c:pt idx="10">
                  <c:v>0.49</c:v>
                </c:pt>
                <c:pt idx="11">
                  <c:v>0.4625322</c:v>
                </c:pt>
                <c:pt idx="12">
                  <c:v>0.43506440000000002</c:v>
                </c:pt>
                <c:pt idx="13">
                  <c:v>0.40759659999999998</c:v>
                </c:pt>
                <c:pt idx="14">
                  <c:v>0.38012879999999999</c:v>
                </c:pt>
                <c:pt idx="15">
                  <c:v>0.352661</c:v>
                </c:pt>
                <c:pt idx="16">
                  <c:v>0.32504339999999998</c:v>
                </c:pt>
                <c:pt idx="17">
                  <c:v>0.29742580000000002</c:v>
                </c:pt>
                <c:pt idx="18">
                  <c:v>0.2698082</c:v>
                </c:pt>
                <c:pt idx="19">
                  <c:v>0.24219060000000001</c:v>
                </c:pt>
                <c:pt idx="20">
                  <c:v>0.21457300000000001</c:v>
                </c:pt>
                <c:pt idx="21">
                  <c:v>0.2029379</c:v>
                </c:pt>
                <c:pt idx="22">
                  <c:v>0.1913028</c:v>
                </c:pt>
                <c:pt idx="23">
                  <c:v>0.17966770000000001</c:v>
                </c:pt>
                <c:pt idx="24">
                  <c:v>0.1680325</c:v>
                </c:pt>
                <c:pt idx="25">
                  <c:v>0.15639739999999999</c:v>
                </c:pt>
                <c:pt idx="26">
                  <c:v>0.1460912</c:v>
                </c:pt>
                <c:pt idx="27">
                  <c:v>0.13578489999999999</c:v>
                </c:pt>
                <c:pt idx="28">
                  <c:v>0.1254787</c:v>
                </c:pt>
                <c:pt idx="29">
                  <c:v>0.1151725</c:v>
                </c:pt>
                <c:pt idx="30">
                  <c:v>0.10486620000000001</c:v>
                </c:pt>
                <c:pt idx="31">
                  <c:v>9.8404500000000006E-2</c:v>
                </c:pt>
                <c:pt idx="32">
                  <c:v>9.1942899999999994E-2</c:v>
                </c:pt>
                <c:pt idx="33">
                  <c:v>8.5481199999999993E-2</c:v>
                </c:pt>
                <c:pt idx="34">
                  <c:v>7.9019500000000006E-2</c:v>
                </c:pt>
                <c:pt idx="35">
                  <c:v>7.2557800000000006E-2</c:v>
                </c:pt>
                <c:pt idx="36">
                  <c:v>7.0064000000000001E-2</c:v>
                </c:pt>
                <c:pt idx="37">
                  <c:v>6.7570199999999997E-2</c:v>
                </c:pt>
                <c:pt idx="38">
                  <c:v>6.5076400000000006E-2</c:v>
                </c:pt>
                <c:pt idx="39">
                  <c:v>6.2582700000000005E-2</c:v>
                </c:pt>
                <c:pt idx="40">
                  <c:v>6.0088900000000001E-2</c:v>
                </c:pt>
                <c:pt idx="41">
                  <c:v>5.9298099999999999E-2</c:v>
                </c:pt>
                <c:pt idx="42">
                  <c:v>5.8507400000000001E-2</c:v>
                </c:pt>
                <c:pt idx="43">
                  <c:v>5.7716700000000003E-2</c:v>
                </c:pt>
                <c:pt idx="44">
                  <c:v>5.6925900000000001E-2</c:v>
                </c:pt>
                <c:pt idx="45">
                  <c:v>5.6135200000000003E-2</c:v>
                </c:pt>
                <c:pt idx="46">
                  <c:v>5.4621599999999999E-2</c:v>
                </c:pt>
                <c:pt idx="47">
                  <c:v>5.3108000000000002E-2</c:v>
                </c:pt>
                <c:pt idx="48">
                  <c:v>5.1594300000000003E-2</c:v>
                </c:pt>
                <c:pt idx="49">
                  <c:v>5.0080699999999999E-2</c:v>
                </c:pt>
                <c:pt idx="50">
                  <c:v>4.8567100000000002E-2</c:v>
                </c:pt>
                <c:pt idx="51">
                  <c:v>4.7035800000000003E-2</c:v>
                </c:pt>
                <c:pt idx="52">
                  <c:v>4.55044E-2</c:v>
                </c:pt>
                <c:pt idx="53">
                  <c:v>4.3973100000000001E-2</c:v>
                </c:pt>
                <c:pt idx="54">
                  <c:v>4.2441800000000002E-2</c:v>
                </c:pt>
                <c:pt idx="55">
                  <c:v>4.09104E-2</c:v>
                </c:pt>
                <c:pt idx="56">
                  <c:v>3.9685499999999999E-2</c:v>
                </c:pt>
                <c:pt idx="57">
                  <c:v>3.8460500000000002E-2</c:v>
                </c:pt>
                <c:pt idx="58">
                  <c:v>3.7235499999999998E-2</c:v>
                </c:pt>
                <c:pt idx="59">
                  <c:v>3.6010599999999997E-2</c:v>
                </c:pt>
                <c:pt idx="60">
                  <c:v>3.47856E-2</c:v>
                </c:pt>
                <c:pt idx="61">
                  <c:v>3.3714399999999999E-2</c:v>
                </c:pt>
                <c:pt idx="62">
                  <c:v>3.2643199999999997E-2</c:v>
                </c:pt>
                <c:pt idx="63">
                  <c:v>3.1572000000000003E-2</c:v>
                </c:pt>
                <c:pt idx="64">
                  <c:v>3.0500800000000002E-2</c:v>
                </c:pt>
                <c:pt idx="65">
                  <c:v>2.94296E-2</c:v>
                </c:pt>
                <c:pt idx="66">
                  <c:v>2.8925099999999999E-2</c:v>
                </c:pt>
                <c:pt idx="67">
                  <c:v>2.84207E-2</c:v>
                </c:pt>
                <c:pt idx="68">
                  <c:v>2.7916300000000002E-2</c:v>
                </c:pt>
                <c:pt idx="69">
                  <c:v>2.7411899999999999E-2</c:v>
                </c:pt>
                <c:pt idx="70">
                  <c:v>2.6907500000000001E-2</c:v>
                </c:pt>
                <c:pt idx="71">
                  <c:v>2.66453E-2</c:v>
                </c:pt>
                <c:pt idx="72">
                  <c:v>2.63831E-2</c:v>
                </c:pt>
                <c:pt idx="73">
                  <c:v>2.6120999999999998E-2</c:v>
                </c:pt>
                <c:pt idx="74">
                  <c:v>2.5858800000000001E-2</c:v>
                </c:pt>
                <c:pt idx="75">
                  <c:v>2.5596600000000001E-2</c:v>
                </c:pt>
                <c:pt idx="76">
                  <c:v>2.52918E-2</c:v>
                </c:pt>
                <c:pt idx="77">
                  <c:v>2.4986999999999999E-2</c:v>
                </c:pt>
                <c:pt idx="78">
                  <c:v>2.4682200000000001E-2</c:v>
                </c:pt>
                <c:pt idx="79">
                  <c:v>2.43774E-2</c:v>
                </c:pt>
                <c:pt idx="80">
                  <c:v>2.40726E-2</c:v>
                </c:pt>
                <c:pt idx="81">
                  <c:v>2.3779499999999999E-2</c:v>
                </c:pt>
                <c:pt idx="82">
                  <c:v>2.3486300000000002E-2</c:v>
                </c:pt>
                <c:pt idx="83">
                  <c:v>2.3193100000000001E-2</c:v>
                </c:pt>
                <c:pt idx="84">
                  <c:v>2.2899900000000001E-2</c:v>
                </c:pt>
                <c:pt idx="85">
                  <c:v>2.26067E-2</c:v>
                </c:pt>
                <c:pt idx="86">
                  <c:v>2.2432400000000002E-2</c:v>
                </c:pt>
                <c:pt idx="87">
                  <c:v>2.2258099999999999E-2</c:v>
                </c:pt>
                <c:pt idx="88">
                  <c:v>2.20839E-2</c:v>
                </c:pt>
                <c:pt idx="89">
                  <c:v>2.1909600000000001E-2</c:v>
                </c:pt>
                <c:pt idx="90">
                  <c:v>2.1735299999999999E-2</c:v>
                </c:pt>
                <c:pt idx="91">
                  <c:v>2.1526799999999999E-2</c:v>
                </c:pt>
                <c:pt idx="92">
                  <c:v>2.1318299999999998E-2</c:v>
                </c:pt>
                <c:pt idx="93">
                  <c:v>2.1109800000000001E-2</c:v>
                </c:pt>
                <c:pt idx="94">
                  <c:v>2.0901300000000001E-2</c:v>
                </c:pt>
                <c:pt idx="95">
                  <c:v>2.0692800000000001E-2</c:v>
                </c:pt>
                <c:pt idx="96">
                  <c:v>2.0396500000000001E-2</c:v>
                </c:pt>
                <c:pt idx="97">
                  <c:v>2.0100199999999999E-2</c:v>
                </c:pt>
                <c:pt idx="98">
                  <c:v>1.9803899999999999E-2</c:v>
                </c:pt>
                <c:pt idx="99">
                  <c:v>1.95076E-2</c:v>
                </c:pt>
                <c:pt idx="100">
                  <c:v>1.9211300000000001E-2</c:v>
                </c:pt>
                <c:pt idx="101">
                  <c:v>1.88078E-2</c:v>
                </c:pt>
                <c:pt idx="102">
                  <c:v>1.8404199999999999E-2</c:v>
                </c:pt>
                <c:pt idx="103">
                  <c:v>1.8000599999999999E-2</c:v>
                </c:pt>
                <c:pt idx="104">
                  <c:v>1.7597000000000002E-2</c:v>
                </c:pt>
                <c:pt idx="105">
                  <c:v>1.7193400000000001E-2</c:v>
                </c:pt>
                <c:pt idx="106">
                  <c:v>1.6583199999999999E-2</c:v>
                </c:pt>
                <c:pt idx="107">
                  <c:v>1.59731E-2</c:v>
                </c:pt>
                <c:pt idx="108">
                  <c:v>1.5363E-2</c:v>
                </c:pt>
                <c:pt idx="109">
                  <c:v>1.4752899999999999E-2</c:v>
                </c:pt>
                <c:pt idx="110">
                  <c:v>1.4142699999999999E-2</c:v>
                </c:pt>
                <c:pt idx="111">
                  <c:v>1.3507E-2</c:v>
                </c:pt>
                <c:pt idx="112">
                  <c:v>1.2871199999999999E-2</c:v>
                </c:pt>
                <c:pt idx="113">
                  <c:v>1.22355E-2</c:v>
                </c:pt>
                <c:pt idx="114">
                  <c:v>1.1599699999999999E-2</c:v>
                </c:pt>
                <c:pt idx="115">
                  <c:v>1.0964E-2</c:v>
                </c:pt>
                <c:pt idx="116">
                  <c:v>1.05589E-2</c:v>
                </c:pt>
                <c:pt idx="117">
                  <c:v>1.0153799999999999E-2</c:v>
                </c:pt>
                <c:pt idx="118">
                  <c:v>9.7487000000000008E-3</c:v>
                </c:pt>
                <c:pt idx="119">
                  <c:v>9.3436000000000005E-3</c:v>
                </c:pt>
                <c:pt idx="120">
                  <c:v>8.9385000000000003E-3</c:v>
                </c:pt>
                <c:pt idx="121">
                  <c:v>8.7062000000000007E-3</c:v>
                </c:pt>
                <c:pt idx="122">
                  <c:v>8.4738000000000001E-3</c:v>
                </c:pt>
                <c:pt idx="123">
                  <c:v>8.2415000000000006E-3</c:v>
                </c:pt>
                <c:pt idx="124">
                  <c:v>8.0091999999999993E-3</c:v>
                </c:pt>
                <c:pt idx="125">
                  <c:v>7.7768000000000004E-3</c:v>
                </c:pt>
                <c:pt idx="126">
                  <c:v>7.5605999999999998E-3</c:v>
                </c:pt>
                <c:pt idx="127">
                  <c:v>7.3442999999999998E-3</c:v>
                </c:pt>
                <c:pt idx="128">
                  <c:v>7.1281000000000001E-3</c:v>
                </c:pt>
                <c:pt idx="129">
                  <c:v>6.9118000000000001E-3</c:v>
                </c:pt>
                <c:pt idx="130">
                  <c:v>6.6956000000000003E-3</c:v>
                </c:pt>
                <c:pt idx="131">
                  <c:v>6.6328000000000003E-3</c:v>
                </c:pt>
                <c:pt idx="132">
                  <c:v>6.5699E-3</c:v>
                </c:pt>
                <c:pt idx="133">
                  <c:v>6.5071E-3</c:v>
                </c:pt>
                <c:pt idx="134">
                  <c:v>6.4443E-3</c:v>
                </c:pt>
                <c:pt idx="135">
                  <c:v>6.3815E-3</c:v>
                </c:pt>
                <c:pt idx="136">
                  <c:v>6.2236000000000001E-3</c:v>
                </c:pt>
                <c:pt idx="137">
                  <c:v>6.0657000000000003E-3</c:v>
                </c:pt>
                <c:pt idx="138">
                  <c:v>5.9078000000000004E-3</c:v>
                </c:pt>
                <c:pt idx="139">
                  <c:v>5.7498999999999996E-3</c:v>
                </c:pt>
                <c:pt idx="140">
                  <c:v>5.5919999999999997E-3</c:v>
                </c:pt>
                <c:pt idx="141">
                  <c:v>5.4203999999999997E-3</c:v>
                </c:pt>
                <c:pt idx="142">
                  <c:v>5.2487999999999996E-3</c:v>
                </c:pt>
                <c:pt idx="143">
                  <c:v>5.0771999999999996E-3</c:v>
                </c:pt>
                <c:pt idx="144">
                  <c:v>4.9056000000000004E-3</c:v>
                </c:pt>
                <c:pt idx="145">
                  <c:v>4.7339000000000001E-3</c:v>
                </c:pt>
                <c:pt idx="146">
                  <c:v>4.117E-3</c:v>
                </c:pt>
                <c:pt idx="147">
                  <c:v>3.5000000000000001E-3</c:v>
                </c:pt>
                <c:pt idx="148">
                  <c:v>1.75E-3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A6-46B1-B508-29A932914041}"/>
            </c:ext>
          </c:extLst>
        </c:ser>
        <c:ser>
          <c:idx val="1"/>
          <c:order val="1"/>
          <c:tx>
            <c:strRef>
              <c:f>r0_v832Initial!$AL$1</c:f>
              <c:strCache>
                <c:ptCount val="1"/>
                <c:pt idx="0">
                  <c:v>IX_LT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r0_v832Initial!$Z$2:$Z$202</c:f>
              <c:numCache>
                <c:formatCode>General</c:formatCode>
                <c:ptCount val="20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  <c:pt idx="151">
                  <c:v>302</c:v>
                </c:pt>
                <c:pt idx="152">
                  <c:v>304</c:v>
                </c:pt>
                <c:pt idx="153">
                  <c:v>306</c:v>
                </c:pt>
                <c:pt idx="154">
                  <c:v>308</c:v>
                </c:pt>
                <c:pt idx="155">
                  <c:v>310</c:v>
                </c:pt>
                <c:pt idx="156">
                  <c:v>312</c:v>
                </c:pt>
                <c:pt idx="157">
                  <c:v>314</c:v>
                </c:pt>
                <c:pt idx="158">
                  <c:v>316</c:v>
                </c:pt>
                <c:pt idx="159">
                  <c:v>318</c:v>
                </c:pt>
                <c:pt idx="160">
                  <c:v>320</c:v>
                </c:pt>
                <c:pt idx="161">
                  <c:v>322</c:v>
                </c:pt>
                <c:pt idx="162">
                  <c:v>324</c:v>
                </c:pt>
                <c:pt idx="163">
                  <c:v>326</c:v>
                </c:pt>
                <c:pt idx="164">
                  <c:v>328</c:v>
                </c:pt>
                <c:pt idx="165">
                  <c:v>330</c:v>
                </c:pt>
                <c:pt idx="166">
                  <c:v>332</c:v>
                </c:pt>
                <c:pt idx="167">
                  <c:v>334</c:v>
                </c:pt>
                <c:pt idx="168">
                  <c:v>336</c:v>
                </c:pt>
                <c:pt idx="169">
                  <c:v>338</c:v>
                </c:pt>
                <c:pt idx="170">
                  <c:v>340</c:v>
                </c:pt>
                <c:pt idx="171">
                  <c:v>342</c:v>
                </c:pt>
                <c:pt idx="172">
                  <c:v>344</c:v>
                </c:pt>
                <c:pt idx="173">
                  <c:v>346</c:v>
                </c:pt>
                <c:pt idx="174">
                  <c:v>348</c:v>
                </c:pt>
                <c:pt idx="175">
                  <c:v>350</c:v>
                </c:pt>
                <c:pt idx="176">
                  <c:v>352</c:v>
                </c:pt>
                <c:pt idx="177">
                  <c:v>354</c:v>
                </c:pt>
                <c:pt idx="178">
                  <c:v>356</c:v>
                </c:pt>
                <c:pt idx="179">
                  <c:v>358</c:v>
                </c:pt>
                <c:pt idx="180">
                  <c:v>360</c:v>
                </c:pt>
                <c:pt idx="181">
                  <c:v>362</c:v>
                </c:pt>
                <c:pt idx="182">
                  <c:v>364</c:v>
                </c:pt>
                <c:pt idx="183">
                  <c:v>366</c:v>
                </c:pt>
                <c:pt idx="184">
                  <c:v>368</c:v>
                </c:pt>
                <c:pt idx="185">
                  <c:v>370</c:v>
                </c:pt>
                <c:pt idx="186">
                  <c:v>372</c:v>
                </c:pt>
                <c:pt idx="187">
                  <c:v>374</c:v>
                </c:pt>
                <c:pt idx="188">
                  <c:v>376</c:v>
                </c:pt>
                <c:pt idx="189">
                  <c:v>378</c:v>
                </c:pt>
                <c:pt idx="190">
                  <c:v>380</c:v>
                </c:pt>
                <c:pt idx="191">
                  <c:v>382</c:v>
                </c:pt>
                <c:pt idx="192">
                  <c:v>384</c:v>
                </c:pt>
                <c:pt idx="193">
                  <c:v>386</c:v>
                </c:pt>
                <c:pt idx="194">
                  <c:v>388</c:v>
                </c:pt>
                <c:pt idx="195">
                  <c:v>390</c:v>
                </c:pt>
                <c:pt idx="196">
                  <c:v>392</c:v>
                </c:pt>
                <c:pt idx="197">
                  <c:v>394</c:v>
                </c:pt>
                <c:pt idx="198">
                  <c:v>396</c:v>
                </c:pt>
                <c:pt idx="199">
                  <c:v>398</c:v>
                </c:pt>
                <c:pt idx="200">
                  <c:v>400</c:v>
                </c:pt>
              </c:numCache>
            </c:numRef>
          </c:xVal>
          <c:yVal>
            <c:numRef>
              <c:f>r0_v832Initial!$AL$2:$AL$202</c:f>
              <c:numCache>
                <c:formatCode>0.0000000</c:formatCode>
                <c:ptCount val="201"/>
                <c:pt idx="0">
                  <c:v>1</c:v>
                </c:pt>
                <c:pt idx="1">
                  <c:v>0.93</c:v>
                </c:pt>
                <c:pt idx="2">
                  <c:v>0.86</c:v>
                </c:pt>
                <c:pt idx="3">
                  <c:v>0.79</c:v>
                </c:pt>
                <c:pt idx="4">
                  <c:v>0.72</c:v>
                </c:pt>
                <c:pt idx="5">
                  <c:v>0.66</c:v>
                </c:pt>
                <c:pt idx="6">
                  <c:v>0.61799999999999999</c:v>
                </c:pt>
                <c:pt idx="7">
                  <c:v>0.58599999999999997</c:v>
                </c:pt>
                <c:pt idx="8">
                  <c:v>0.55400000000000005</c:v>
                </c:pt>
                <c:pt idx="9">
                  <c:v>0.52200000000000002</c:v>
                </c:pt>
                <c:pt idx="10">
                  <c:v>0.49</c:v>
                </c:pt>
                <c:pt idx="11">
                  <c:v>0.4625322</c:v>
                </c:pt>
                <c:pt idx="12">
                  <c:v>0.43506440000000002</c:v>
                </c:pt>
                <c:pt idx="13">
                  <c:v>0.40759659999999998</c:v>
                </c:pt>
                <c:pt idx="14">
                  <c:v>0.38012879999999999</c:v>
                </c:pt>
                <c:pt idx="15">
                  <c:v>0.352661</c:v>
                </c:pt>
                <c:pt idx="16">
                  <c:v>0.32504339999999998</c:v>
                </c:pt>
                <c:pt idx="17">
                  <c:v>0.29742580000000002</c:v>
                </c:pt>
                <c:pt idx="18">
                  <c:v>0.2698082</c:v>
                </c:pt>
                <c:pt idx="19">
                  <c:v>0.24219060000000001</c:v>
                </c:pt>
                <c:pt idx="20">
                  <c:v>0.21457300000000001</c:v>
                </c:pt>
                <c:pt idx="21">
                  <c:v>0.2029379</c:v>
                </c:pt>
                <c:pt idx="22">
                  <c:v>0.1913028</c:v>
                </c:pt>
                <c:pt idx="23">
                  <c:v>0.17966770000000001</c:v>
                </c:pt>
                <c:pt idx="24">
                  <c:v>0.1680325</c:v>
                </c:pt>
                <c:pt idx="25">
                  <c:v>0.15639739999999999</c:v>
                </c:pt>
                <c:pt idx="26">
                  <c:v>0.1460912</c:v>
                </c:pt>
                <c:pt idx="27">
                  <c:v>0.13578489999999999</c:v>
                </c:pt>
                <c:pt idx="28">
                  <c:v>0.1254787</c:v>
                </c:pt>
                <c:pt idx="29">
                  <c:v>0.1151725</c:v>
                </c:pt>
                <c:pt idx="30">
                  <c:v>0.10486620000000001</c:v>
                </c:pt>
                <c:pt idx="31">
                  <c:v>9.8404500000000006E-2</c:v>
                </c:pt>
                <c:pt idx="32">
                  <c:v>9.1942899999999994E-2</c:v>
                </c:pt>
                <c:pt idx="33">
                  <c:v>8.5481199999999993E-2</c:v>
                </c:pt>
                <c:pt idx="34">
                  <c:v>7.9019500000000006E-2</c:v>
                </c:pt>
                <c:pt idx="35">
                  <c:v>7.2557800000000006E-2</c:v>
                </c:pt>
                <c:pt idx="36">
                  <c:v>7.0064000000000001E-2</c:v>
                </c:pt>
                <c:pt idx="37">
                  <c:v>6.7570199999999997E-2</c:v>
                </c:pt>
                <c:pt idx="38">
                  <c:v>6.5076400000000006E-2</c:v>
                </c:pt>
                <c:pt idx="39">
                  <c:v>6.2582700000000005E-2</c:v>
                </c:pt>
                <c:pt idx="40">
                  <c:v>6.0088900000000001E-2</c:v>
                </c:pt>
                <c:pt idx="41">
                  <c:v>5.9298099999999999E-2</c:v>
                </c:pt>
                <c:pt idx="42">
                  <c:v>5.8507400000000001E-2</c:v>
                </c:pt>
                <c:pt idx="43">
                  <c:v>5.7716700000000003E-2</c:v>
                </c:pt>
                <c:pt idx="44">
                  <c:v>5.6925900000000001E-2</c:v>
                </c:pt>
                <c:pt idx="45">
                  <c:v>5.6135200000000003E-2</c:v>
                </c:pt>
                <c:pt idx="46">
                  <c:v>5.4621599999999999E-2</c:v>
                </c:pt>
                <c:pt idx="47">
                  <c:v>5.3108000000000002E-2</c:v>
                </c:pt>
                <c:pt idx="48">
                  <c:v>5.1594300000000003E-2</c:v>
                </c:pt>
                <c:pt idx="49">
                  <c:v>5.0080699999999999E-2</c:v>
                </c:pt>
                <c:pt idx="50">
                  <c:v>4.8567100000000002E-2</c:v>
                </c:pt>
                <c:pt idx="51">
                  <c:v>4.7035800000000003E-2</c:v>
                </c:pt>
                <c:pt idx="52">
                  <c:v>4.55044E-2</c:v>
                </c:pt>
                <c:pt idx="53">
                  <c:v>4.3973100000000001E-2</c:v>
                </c:pt>
                <c:pt idx="54">
                  <c:v>4.2441800000000002E-2</c:v>
                </c:pt>
                <c:pt idx="55">
                  <c:v>4.09104E-2</c:v>
                </c:pt>
                <c:pt idx="56">
                  <c:v>3.9685499999999999E-2</c:v>
                </c:pt>
                <c:pt idx="57">
                  <c:v>3.8460500000000002E-2</c:v>
                </c:pt>
                <c:pt idx="58">
                  <c:v>3.7235499999999998E-2</c:v>
                </c:pt>
                <c:pt idx="59">
                  <c:v>3.6010599999999997E-2</c:v>
                </c:pt>
                <c:pt idx="60">
                  <c:v>3.47856E-2</c:v>
                </c:pt>
                <c:pt idx="61">
                  <c:v>3.3714399999999999E-2</c:v>
                </c:pt>
                <c:pt idx="62">
                  <c:v>3.2643199999999997E-2</c:v>
                </c:pt>
                <c:pt idx="63">
                  <c:v>3.1572000000000003E-2</c:v>
                </c:pt>
                <c:pt idx="64">
                  <c:v>3.0500800000000002E-2</c:v>
                </c:pt>
                <c:pt idx="65">
                  <c:v>2.94296E-2</c:v>
                </c:pt>
                <c:pt idx="66">
                  <c:v>2.8925099999999999E-2</c:v>
                </c:pt>
                <c:pt idx="67">
                  <c:v>2.84207E-2</c:v>
                </c:pt>
                <c:pt idx="68">
                  <c:v>2.7916300000000002E-2</c:v>
                </c:pt>
                <c:pt idx="69">
                  <c:v>2.7411899999999999E-2</c:v>
                </c:pt>
                <c:pt idx="70">
                  <c:v>2.6907500000000001E-2</c:v>
                </c:pt>
                <c:pt idx="71">
                  <c:v>2.66453E-2</c:v>
                </c:pt>
                <c:pt idx="72">
                  <c:v>2.63831E-2</c:v>
                </c:pt>
                <c:pt idx="73">
                  <c:v>2.6120999999999998E-2</c:v>
                </c:pt>
                <c:pt idx="74">
                  <c:v>2.5858800000000001E-2</c:v>
                </c:pt>
                <c:pt idx="75">
                  <c:v>2.5596600000000001E-2</c:v>
                </c:pt>
                <c:pt idx="76">
                  <c:v>2.52918E-2</c:v>
                </c:pt>
                <c:pt idx="77">
                  <c:v>2.4986999999999999E-2</c:v>
                </c:pt>
                <c:pt idx="78">
                  <c:v>2.4682200000000001E-2</c:v>
                </c:pt>
                <c:pt idx="79">
                  <c:v>2.43774E-2</c:v>
                </c:pt>
                <c:pt idx="80">
                  <c:v>2.40726E-2</c:v>
                </c:pt>
                <c:pt idx="81">
                  <c:v>2.3779499999999999E-2</c:v>
                </c:pt>
                <c:pt idx="82">
                  <c:v>2.3486300000000002E-2</c:v>
                </c:pt>
                <c:pt idx="83">
                  <c:v>2.3193100000000001E-2</c:v>
                </c:pt>
                <c:pt idx="84">
                  <c:v>2.2899900000000001E-2</c:v>
                </c:pt>
                <c:pt idx="85">
                  <c:v>2.26067E-2</c:v>
                </c:pt>
                <c:pt idx="86">
                  <c:v>2.2432400000000002E-2</c:v>
                </c:pt>
                <c:pt idx="87">
                  <c:v>2.2258099999999999E-2</c:v>
                </c:pt>
                <c:pt idx="88">
                  <c:v>2.20839E-2</c:v>
                </c:pt>
                <c:pt idx="89">
                  <c:v>2.1909600000000001E-2</c:v>
                </c:pt>
                <c:pt idx="90">
                  <c:v>2.1735299999999999E-2</c:v>
                </c:pt>
                <c:pt idx="91">
                  <c:v>2.1526799999999999E-2</c:v>
                </c:pt>
                <c:pt idx="92">
                  <c:v>2.1318299999999998E-2</c:v>
                </c:pt>
                <c:pt idx="93">
                  <c:v>2.1109800000000001E-2</c:v>
                </c:pt>
                <c:pt idx="94">
                  <c:v>2.0901300000000001E-2</c:v>
                </c:pt>
                <c:pt idx="95">
                  <c:v>2.0692800000000001E-2</c:v>
                </c:pt>
                <c:pt idx="96">
                  <c:v>2.0396500000000001E-2</c:v>
                </c:pt>
                <c:pt idx="97">
                  <c:v>2.0100199999999999E-2</c:v>
                </c:pt>
                <c:pt idx="98">
                  <c:v>1.9803899999999999E-2</c:v>
                </c:pt>
                <c:pt idx="99">
                  <c:v>1.95076E-2</c:v>
                </c:pt>
                <c:pt idx="100">
                  <c:v>1.9211300000000001E-2</c:v>
                </c:pt>
                <c:pt idx="101">
                  <c:v>1.88078E-2</c:v>
                </c:pt>
                <c:pt idx="102">
                  <c:v>1.8404199999999999E-2</c:v>
                </c:pt>
                <c:pt idx="103">
                  <c:v>1.8000599999999999E-2</c:v>
                </c:pt>
                <c:pt idx="104">
                  <c:v>1.7597000000000002E-2</c:v>
                </c:pt>
                <c:pt idx="105">
                  <c:v>1.7193400000000001E-2</c:v>
                </c:pt>
                <c:pt idx="106">
                  <c:v>1.6583199999999999E-2</c:v>
                </c:pt>
                <c:pt idx="107">
                  <c:v>1.59731E-2</c:v>
                </c:pt>
                <c:pt idx="108">
                  <c:v>1.5363E-2</c:v>
                </c:pt>
                <c:pt idx="109">
                  <c:v>1.4752899999999999E-2</c:v>
                </c:pt>
                <c:pt idx="110">
                  <c:v>1.4142699999999999E-2</c:v>
                </c:pt>
                <c:pt idx="111">
                  <c:v>1.3507E-2</c:v>
                </c:pt>
                <c:pt idx="112">
                  <c:v>1.2871199999999999E-2</c:v>
                </c:pt>
                <c:pt idx="113">
                  <c:v>1.22355E-2</c:v>
                </c:pt>
                <c:pt idx="114">
                  <c:v>1.1599699999999999E-2</c:v>
                </c:pt>
                <c:pt idx="115">
                  <c:v>1.0964E-2</c:v>
                </c:pt>
                <c:pt idx="116">
                  <c:v>1.05589E-2</c:v>
                </c:pt>
                <c:pt idx="117">
                  <c:v>1.0153799999999999E-2</c:v>
                </c:pt>
                <c:pt idx="118">
                  <c:v>9.7487000000000008E-3</c:v>
                </c:pt>
                <c:pt idx="119">
                  <c:v>9.3436000000000005E-3</c:v>
                </c:pt>
                <c:pt idx="120">
                  <c:v>8.9385000000000003E-3</c:v>
                </c:pt>
                <c:pt idx="121">
                  <c:v>8.7062000000000007E-3</c:v>
                </c:pt>
                <c:pt idx="122">
                  <c:v>8.4738000000000001E-3</c:v>
                </c:pt>
                <c:pt idx="123">
                  <c:v>8.2415000000000006E-3</c:v>
                </c:pt>
                <c:pt idx="124">
                  <c:v>8.0091999999999993E-3</c:v>
                </c:pt>
                <c:pt idx="125">
                  <c:v>7.7768000000000004E-3</c:v>
                </c:pt>
                <c:pt idx="126">
                  <c:v>7.5605999999999998E-3</c:v>
                </c:pt>
                <c:pt idx="127">
                  <c:v>7.3442999999999998E-3</c:v>
                </c:pt>
                <c:pt idx="128">
                  <c:v>7.1281000000000001E-3</c:v>
                </c:pt>
                <c:pt idx="129">
                  <c:v>6.9118000000000001E-3</c:v>
                </c:pt>
                <c:pt idx="130">
                  <c:v>6.6956000000000003E-3</c:v>
                </c:pt>
                <c:pt idx="131">
                  <c:v>6.6328000000000003E-3</c:v>
                </c:pt>
                <c:pt idx="132">
                  <c:v>6.5699E-3</c:v>
                </c:pt>
                <c:pt idx="133">
                  <c:v>6.5071E-3</c:v>
                </c:pt>
                <c:pt idx="134">
                  <c:v>6.4443E-3</c:v>
                </c:pt>
                <c:pt idx="135">
                  <c:v>6.3815E-3</c:v>
                </c:pt>
                <c:pt idx="136">
                  <c:v>6.2236000000000001E-3</c:v>
                </c:pt>
                <c:pt idx="137">
                  <c:v>6.0657000000000003E-3</c:v>
                </c:pt>
                <c:pt idx="138">
                  <c:v>5.9078000000000004E-3</c:v>
                </c:pt>
                <c:pt idx="139">
                  <c:v>5.7498999999999996E-3</c:v>
                </c:pt>
                <c:pt idx="140">
                  <c:v>5.5919999999999997E-3</c:v>
                </c:pt>
                <c:pt idx="141">
                  <c:v>5.4203999999999997E-3</c:v>
                </c:pt>
                <c:pt idx="142">
                  <c:v>5.2487999999999996E-3</c:v>
                </c:pt>
                <c:pt idx="143">
                  <c:v>5.0771999999999996E-3</c:v>
                </c:pt>
                <c:pt idx="144">
                  <c:v>4.9056000000000004E-3</c:v>
                </c:pt>
                <c:pt idx="145">
                  <c:v>4.7339000000000001E-3</c:v>
                </c:pt>
                <c:pt idx="146">
                  <c:v>4.117E-3</c:v>
                </c:pt>
                <c:pt idx="147">
                  <c:v>3.5000000000000001E-3</c:v>
                </c:pt>
                <c:pt idx="148">
                  <c:v>1.75E-3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9A6-46B1-B508-29A932914041}"/>
            </c:ext>
          </c:extLst>
        </c:ser>
        <c:ser>
          <c:idx val="2"/>
          <c:order val="2"/>
          <c:tx>
            <c:strRef>
              <c:f>r0_v832Initial!$AM$1</c:f>
              <c:strCache>
                <c:ptCount val="1"/>
                <c:pt idx="0">
                  <c:v>IX_MD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r0_v832Initial!$Z$2:$Z$202</c:f>
              <c:numCache>
                <c:formatCode>General</c:formatCode>
                <c:ptCount val="20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  <c:pt idx="151">
                  <c:v>302</c:v>
                </c:pt>
                <c:pt idx="152">
                  <c:v>304</c:v>
                </c:pt>
                <c:pt idx="153">
                  <c:v>306</c:v>
                </c:pt>
                <c:pt idx="154">
                  <c:v>308</c:v>
                </c:pt>
                <c:pt idx="155">
                  <c:v>310</c:v>
                </c:pt>
                <c:pt idx="156">
                  <c:v>312</c:v>
                </c:pt>
                <c:pt idx="157">
                  <c:v>314</c:v>
                </c:pt>
                <c:pt idx="158">
                  <c:v>316</c:v>
                </c:pt>
                <c:pt idx="159">
                  <c:v>318</c:v>
                </c:pt>
                <c:pt idx="160">
                  <c:v>320</c:v>
                </c:pt>
                <c:pt idx="161">
                  <c:v>322</c:v>
                </c:pt>
                <c:pt idx="162">
                  <c:v>324</c:v>
                </c:pt>
                <c:pt idx="163">
                  <c:v>326</c:v>
                </c:pt>
                <c:pt idx="164">
                  <c:v>328</c:v>
                </c:pt>
                <c:pt idx="165">
                  <c:v>330</c:v>
                </c:pt>
                <c:pt idx="166">
                  <c:v>332</c:v>
                </c:pt>
                <c:pt idx="167">
                  <c:v>334</c:v>
                </c:pt>
                <c:pt idx="168">
                  <c:v>336</c:v>
                </c:pt>
                <c:pt idx="169">
                  <c:v>338</c:v>
                </c:pt>
                <c:pt idx="170">
                  <c:v>340</c:v>
                </c:pt>
                <c:pt idx="171">
                  <c:v>342</c:v>
                </c:pt>
                <c:pt idx="172">
                  <c:v>344</c:v>
                </c:pt>
                <c:pt idx="173">
                  <c:v>346</c:v>
                </c:pt>
                <c:pt idx="174">
                  <c:v>348</c:v>
                </c:pt>
                <c:pt idx="175">
                  <c:v>350</c:v>
                </c:pt>
                <c:pt idx="176">
                  <c:v>352</c:v>
                </c:pt>
                <c:pt idx="177">
                  <c:v>354</c:v>
                </c:pt>
                <c:pt idx="178">
                  <c:v>356</c:v>
                </c:pt>
                <c:pt idx="179">
                  <c:v>358</c:v>
                </c:pt>
                <c:pt idx="180">
                  <c:v>360</c:v>
                </c:pt>
                <c:pt idx="181">
                  <c:v>362</c:v>
                </c:pt>
                <c:pt idx="182">
                  <c:v>364</c:v>
                </c:pt>
                <c:pt idx="183">
                  <c:v>366</c:v>
                </c:pt>
                <c:pt idx="184">
                  <c:v>368</c:v>
                </c:pt>
                <c:pt idx="185">
                  <c:v>370</c:v>
                </c:pt>
                <c:pt idx="186">
                  <c:v>372</c:v>
                </c:pt>
                <c:pt idx="187">
                  <c:v>374</c:v>
                </c:pt>
                <c:pt idx="188">
                  <c:v>376</c:v>
                </c:pt>
                <c:pt idx="189">
                  <c:v>378</c:v>
                </c:pt>
                <c:pt idx="190">
                  <c:v>380</c:v>
                </c:pt>
                <c:pt idx="191">
                  <c:v>382</c:v>
                </c:pt>
                <c:pt idx="192">
                  <c:v>384</c:v>
                </c:pt>
                <c:pt idx="193">
                  <c:v>386</c:v>
                </c:pt>
                <c:pt idx="194">
                  <c:v>388</c:v>
                </c:pt>
                <c:pt idx="195">
                  <c:v>390</c:v>
                </c:pt>
                <c:pt idx="196">
                  <c:v>392</c:v>
                </c:pt>
                <c:pt idx="197">
                  <c:v>394</c:v>
                </c:pt>
                <c:pt idx="198">
                  <c:v>396</c:v>
                </c:pt>
                <c:pt idx="199">
                  <c:v>398</c:v>
                </c:pt>
                <c:pt idx="200">
                  <c:v>400</c:v>
                </c:pt>
              </c:numCache>
            </c:numRef>
          </c:xVal>
          <c:yVal>
            <c:numRef>
              <c:f>r0_v832Initial!$AM$2:$AM$202</c:f>
              <c:numCache>
                <c:formatCode>0.0000000</c:formatCode>
                <c:ptCount val="201"/>
                <c:pt idx="0">
                  <c:v>1</c:v>
                </c:pt>
                <c:pt idx="1">
                  <c:v>0.93</c:v>
                </c:pt>
                <c:pt idx="2">
                  <c:v>0.86</c:v>
                </c:pt>
                <c:pt idx="3">
                  <c:v>0.79</c:v>
                </c:pt>
                <c:pt idx="4">
                  <c:v>0.72</c:v>
                </c:pt>
                <c:pt idx="5">
                  <c:v>0.66</c:v>
                </c:pt>
                <c:pt idx="6">
                  <c:v>0.61799999999999999</c:v>
                </c:pt>
                <c:pt idx="7">
                  <c:v>0.58599999999999997</c:v>
                </c:pt>
                <c:pt idx="8">
                  <c:v>0.55400000000000005</c:v>
                </c:pt>
                <c:pt idx="9">
                  <c:v>0.52200000000000002</c:v>
                </c:pt>
                <c:pt idx="10">
                  <c:v>0.49</c:v>
                </c:pt>
                <c:pt idx="11">
                  <c:v>0.4625322</c:v>
                </c:pt>
                <c:pt idx="12">
                  <c:v>0.43506440000000002</c:v>
                </c:pt>
                <c:pt idx="13">
                  <c:v>0.40759659999999998</c:v>
                </c:pt>
                <c:pt idx="14">
                  <c:v>0.38012879999999999</c:v>
                </c:pt>
                <c:pt idx="15">
                  <c:v>0.352661</c:v>
                </c:pt>
                <c:pt idx="16">
                  <c:v>0.32504339999999998</c:v>
                </c:pt>
                <c:pt idx="17">
                  <c:v>0.29742580000000002</c:v>
                </c:pt>
                <c:pt idx="18">
                  <c:v>0.2698082</c:v>
                </c:pt>
                <c:pt idx="19">
                  <c:v>0.24219060000000001</c:v>
                </c:pt>
                <c:pt idx="20">
                  <c:v>0.21457300000000001</c:v>
                </c:pt>
                <c:pt idx="21">
                  <c:v>0.2029379</c:v>
                </c:pt>
                <c:pt idx="22">
                  <c:v>0.1913028</c:v>
                </c:pt>
                <c:pt idx="23">
                  <c:v>0.17966770000000001</c:v>
                </c:pt>
                <c:pt idx="24">
                  <c:v>0.1680325</c:v>
                </c:pt>
                <c:pt idx="25">
                  <c:v>0.15639739999999999</c:v>
                </c:pt>
                <c:pt idx="26">
                  <c:v>0.1460912</c:v>
                </c:pt>
                <c:pt idx="27">
                  <c:v>0.13578489999999999</c:v>
                </c:pt>
                <c:pt idx="28">
                  <c:v>0.1254787</c:v>
                </c:pt>
                <c:pt idx="29">
                  <c:v>0.1151725</c:v>
                </c:pt>
                <c:pt idx="30">
                  <c:v>0.10486620000000001</c:v>
                </c:pt>
                <c:pt idx="31">
                  <c:v>9.8404500000000006E-2</c:v>
                </c:pt>
                <c:pt idx="32">
                  <c:v>9.1942899999999994E-2</c:v>
                </c:pt>
                <c:pt idx="33">
                  <c:v>8.5481199999999993E-2</c:v>
                </c:pt>
                <c:pt idx="34">
                  <c:v>7.9019500000000006E-2</c:v>
                </c:pt>
                <c:pt idx="35">
                  <c:v>7.2557800000000006E-2</c:v>
                </c:pt>
                <c:pt idx="36">
                  <c:v>7.0064000000000001E-2</c:v>
                </c:pt>
                <c:pt idx="37">
                  <c:v>6.7570199999999997E-2</c:v>
                </c:pt>
                <c:pt idx="38">
                  <c:v>6.5076400000000006E-2</c:v>
                </c:pt>
                <c:pt idx="39">
                  <c:v>6.2582700000000005E-2</c:v>
                </c:pt>
                <c:pt idx="40">
                  <c:v>6.0088900000000001E-2</c:v>
                </c:pt>
                <c:pt idx="41">
                  <c:v>5.9298099999999999E-2</c:v>
                </c:pt>
                <c:pt idx="42">
                  <c:v>5.8507400000000001E-2</c:v>
                </c:pt>
                <c:pt idx="43">
                  <c:v>5.7716700000000003E-2</c:v>
                </c:pt>
                <c:pt idx="44">
                  <c:v>5.6925900000000001E-2</c:v>
                </c:pt>
                <c:pt idx="45">
                  <c:v>5.6135200000000003E-2</c:v>
                </c:pt>
                <c:pt idx="46">
                  <c:v>5.4621599999999999E-2</c:v>
                </c:pt>
                <c:pt idx="47">
                  <c:v>5.3108000000000002E-2</c:v>
                </c:pt>
                <c:pt idx="48">
                  <c:v>5.1594300000000003E-2</c:v>
                </c:pt>
                <c:pt idx="49">
                  <c:v>5.0080699999999999E-2</c:v>
                </c:pt>
                <c:pt idx="50">
                  <c:v>4.8567100000000002E-2</c:v>
                </c:pt>
                <c:pt idx="51">
                  <c:v>4.7035800000000003E-2</c:v>
                </c:pt>
                <c:pt idx="52">
                  <c:v>4.55044E-2</c:v>
                </c:pt>
                <c:pt idx="53">
                  <c:v>4.3973100000000001E-2</c:v>
                </c:pt>
                <c:pt idx="54">
                  <c:v>4.2441800000000002E-2</c:v>
                </c:pt>
                <c:pt idx="55">
                  <c:v>4.09104E-2</c:v>
                </c:pt>
                <c:pt idx="56">
                  <c:v>3.9685499999999999E-2</c:v>
                </c:pt>
                <c:pt idx="57">
                  <c:v>3.8460500000000002E-2</c:v>
                </c:pt>
                <c:pt idx="58">
                  <c:v>3.7235499999999998E-2</c:v>
                </c:pt>
                <c:pt idx="59">
                  <c:v>3.6010599999999997E-2</c:v>
                </c:pt>
                <c:pt idx="60">
                  <c:v>3.47856E-2</c:v>
                </c:pt>
                <c:pt idx="61">
                  <c:v>3.3714399999999999E-2</c:v>
                </c:pt>
                <c:pt idx="62">
                  <c:v>3.2643199999999997E-2</c:v>
                </c:pt>
                <c:pt idx="63">
                  <c:v>3.1572000000000003E-2</c:v>
                </c:pt>
                <c:pt idx="64">
                  <c:v>3.0500800000000002E-2</c:v>
                </c:pt>
                <c:pt idx="65">
                  <c:v>2.94296E-2</c:v>
                </c:pt>
                <c:pt idx="66">
                  <c:v>2.8925099999999999E-2</c:v>
                </c:pt>
                <c:pt idx="67">
                  <c:v>2.84207E-2</c:v>
                </c:pt>
                <c:pt idx="68">
                  <c:v>2.7916300000000002E-2</c:v>
                </c:pt>
                <c:pt idx="69">
                  <c:v>2.7411899999999999E-2</c:v>
                </c:pt>
                <c:pt idx="70">
                  <c:v>2.6907500000000001E-2</c:v>
                </c:pt>
                <c:pt idx="71">
                  <c:v>2.66453E-2</c:v>
                </c:pt>
                <c:pt idx="72">
                  <c:v>2.63831E-2</c:v>
                </c:pt>
                <c:pt idx="73">
                  <c:v>2.6120999999999998E-2</c:v>
                </c:pt>
                <c:pt idx="74">
                  <c:v>2.5858800000000001E-2</c:v>
                </c:pt>
                <c:pt idx="75">
                  <c:v>2.5596600000000001E-2</c:v>
                </c:pt>
                <c:pt idx="76">
                  <c:v>2.52918E-2</c:v>
                </c:pt>
                <c:pt idx="77">
                  <c:v>2.4986999999999999E-2</c:v>
                </c:pt>
                <c:pt idx="78">
                  <c:v>2.4682200000000001E-2</c:v>
                </c:pt>
                <c:pt idx="79">
                  <c:v>2.43774E-2</c:v>
                </c:pt>
                <c:pt idx="80">
                  <c:v>2.40726E-2</c:v>
                </c:pt>
                <c:pt idx="81">
                  <c:v>2.3779499999999999E-2</c:v>
                </c:pt>
                <c:pt idx="82">
                  <c:v>2.3486300000000002E-2</c:v>
                </c:pt>
                <c:pt idx="83">
                  <c:v>2.3193100000000001E-2</c:v>
                </c:pt>
                <c:pt idx="84">
                  <c:v>2.2899900000000001E-2</c:v>
                </c:pt>
                <c:pt idx="85">
                  <c:v>2.26067E-2</c:v>
                </c:pt>
                <c:pt idx="86">
                  <c:v>2.2432400000000002E-2</c:v>
                </c:pt>
                <c:pt idx="87">
                  <c:v>2.2258099999999999E-2</c:v>
                </c:pt>
                <c:pt idx="88">
                  <c:v>2.20839E-2</c:v>
                </c:pt>
                <c:pt idx="89">
                  <c:v>2.1909600000000001E-2</c:v>
                </c:pt>
                <c:pt idx="90">
                  <c:v>2.1735299999999999E-2</c:v>
                </c:pt>
                <c:pt idx="91">
                  <c:v>2.1526799999999999E-2</c:v>
                </c:pt>
                <c:pt idx="92">
                  <c:v>2.1318299999999998E-2</c:v>
                </c:pt>
                <c:pt idx="93">
                  <c:v>2.1109800000000001E-2</c:v>
                </c:pt>
                <c:pt idx="94">
                  <c:v>2.0901300000000001E-2</c:v>
                </c:pt>
                <c:pt idx="95">
                  <c:v>2.0692800000000001E-2</c:v>
                </c:pt>
                <c:pt idx="96">
                  <c:v>2.0396500000000001E-2</c:v>
                </c:pt>
                <c:pt idx="97">
                  <c:v>2.0100199999999999E-2</c:v>
                </c:pt>
                <c:pt idx="98">
                  <c:v>1.9803899999999999E-2</c:v>
                </c:pt>
                <c:pt idx="99">
                  <c:v>1.95076E-2</c:v>
                </c:pt>
                <c:pt idx="100">
                  <c:v>1.9211300000000001E-2</c:v>
                </c:pt>
                <c:pt idx="101">
                  <c:v>1.88078E-2</c:v>
                </c:pt>
                <c:pt idx="102">
                  <c:v>1.8404199999999999E-2</c:v>
                </c:pt>
                <c:pt idx="103">
                  <c:v>1.8000599999999999E-2</c:v>
                </c:pt>
                <c:pt idx="104">
                  <c:v>1.7597000000000002E-2</c:v>
                </c:pt>
                <c:pt idx="105">
                  <c:v>1.7193400000000001E-2</c:v>
                </c:pt>
                <c:pt idx="106">
                  <c:v>1.6583199999999999E-2</c:v>
                </c:pt>
                <c:pt idx="107">
                  <c:v>1.59731E-2</c:v>
                </c:pt>
                <c:pt idx="108">
                  <c:v>1.5363E-2</c:v>
                </c:pt>
                <c:pt idx="109">
                  <c:v>1.4752899999999999E-2</c:v>
                </c:pt>
                <c:pt idx="110">
                  <c:v>1.4142699999999999E-2</c:v>
                </c:pt>
                <c:pt idx="111">
                  <c:v>1.3507E-2</c:v>
                </c:pt>
                <c:pt idx="112">
                  <c:v>1.2871199999999999E-2</c:v>
                </c:pt>
                <c:pt idx="113">
                  <c:v>1.22355E-2</c:v>
                </c:pt>
                <c:pt idx="114">
                  <c:v>1.1599699999999999E-2</c:v>
                </c:pt>
                <c:pt idx="115">
                  <c:v>1.0964E-2</c:v>
                </c:pt>
                <c:pt idx="116">
                  <c:v>1.05589E-2</c:v>
                </c:pt>
                <c:pt idx="117">
                  <c:v>1.0153799999999999E-2</c:v>
                </c:pt>
                <c:pt idx="118">
                  <c:v>9.7487000000000008E-3</c:v>
                </c:pt>
                <c:pt idx="119">
                  <c:v>9.3436000000000005E-3</c:v>
                </c:pt>
                <c:pt idx="120">
                  <c:v>8.9385000000000003E-3</c:v>
                </c:pt>
                <c:pt idx="121">
                  <c:v>8.7062000000000007E-3</c:v>
                </c:pt>
                <c:pt idx="122">
                  <c:v>8.4738000000000001E-3</c:v>
                </c:pt>
                <c:pt idx="123">
                  <c:v>8.2415000000000006E-3</c:v>
                </c:pt>
                <c:pt idx="124">
                  <c:v>8.0091999999999993E-3</c:v>
                </c:pt>
                <c:pt idx="125">
                  <c:v>7.7768000000000004E-3</c:v>
                </c:pt>
                <c:pt idx="126">
                  <c:v>7.5605999999999998E-3</c:v>
                </c:pt>
                <c:pt idx="127">
                  <c:v>7.3442999999999998E-3</c:v>
                </c:pt>
                <c:pt idx="128">
                  <c:v>7.1281000000000001E-3</c:v>
                </c:pt>
                <c:pt idx="129">
                  <c:v>6.9118000000000001E-3</c:v>
                </c:pt>
                <c:pt idx="130">
                  <c:v>6.6956000000000003E-3</c:v>
                </c:pt>
                <c:pt idx="131">
                  <c:v>6.6328000000000003E-3</c:v>
                </c:pt>
                <c:pt idx="132">
                  <c:v>6.5699E-3</c:v>
                </c:pt>
                <c:pt idx="133">
                  <c:v>6.5071E-3</c:v>
                </c:pt>
                <c:pt idx="134">
                  <c:v>6.4443E-3</c:v>
                </c:pt>
                <c:pt idx="135">
                  <c:v>6.3815E-3</c:v>
                </c:pt>
                <c:pt idx="136">
                  <c:v>6.2236000000000001E-3</c:v>
                </c:pt>
                <c:pt idx="137">
                  <c:v>6.0657000000000003E-3</c:v>
                </c:pt>
                <c:pt idx="138">
                  <c:v>5.9078000000000004E-3</c:v>
                </c:pt>
                <c:pt idx="139">
                  <c:v>5.7498999999999996E-3</c:v>
                </c:pt>
                <c:pt idx="140">
                  <c:v>5.5919999999999997E-3</c:v>
                </c:pt>
                <c:pt idx="141">
                  <c:v>5.4203999999999997E-3</c:v>
                </c:pt>
                <c:pt idx="142">
                  <c:v>5.2487999999999996E-3</c:v>
                </c:pt>
                <c:pt idx="143">
                  <c:v>5.0771999999999996E-3</c:v>
                </c:pt>
                <c:pt idx="144">
                  <c:v>4.9056000000000004E-3</c:v>
                </c:pt>
                <c:pt idx="145">
                  <c:v>4.7339000000000001E-3</c:v>
                </c:pt>
                <c:pt idx="146">
                  <c:v>4.117E-3</c:v>
                </c:pt>
                <c:pt idx="147">
                  <c:v>3.5000000000000001E-3</c:v>
                </c:pt>
                <c:pt idx="148">
                  <c:v>1.75E-3</c:v>
                </c:pt>
                <c:pt idx="149">
                  <c:v>1.6175E-3</c:v>
                </c:pt>
                <c:pt idx="150">
                  <c:v>1.555E-3</c:v>
                </c:pt>
                <c:pt idx="151">
                  <c:v>1.5125000000000002E-3</c:v>
                </c:pt>
                <c:pt idx="152">
                  <c:v>1.4599999999999999E-3</c:v>
                </c:pt>
                <c:pt idx="153">
                  <c:v>1.4074999999999999E-3</c:v>
                </c:pt>
                <c:pt idx="154">
                  <c:v>1.3549999999999999E-3</c:v>
                </c:pt>
                <c:pt idx="155">
                  <c:v>1.3025000000000001E-3</c:v>
                </c:pt>
                <c:pt idx="156">
                  <c:v>1.25E-3</c:v>
                </c:pt>
                <c:pt idx="157">
                  <c:v>1.1875E-3</c:v>
                </c:pt>
                <c:pt idx="158">
                  <c:v>1.1249999999999999E-3</c:v>
                </c:pt>
                <c:pt idx="159">
                  <c:v>1.0625000000000001E-3</c:v>
                </c:pt>
                <c:pt idx="160">
                  <c:v>1E-3</c:v>
                </c:pt>
                <c:pt idx="161">
                  <c:v>9.3749999999999997E-4</c:v>
                </c:pt>
                <c:pt idx="162">
                  <c:v>8.7500000000000002E-4</c:v>
                </c:pt>
                <c:pt idx="163">
                  <c:v>8.1249999999999996E-4</c:v>
                </c:pt>
                <c:pt idx="164">
                  <c:v>7.5000000000000002E-4</c:v>
                </c:pt>
                <c:pt idx="165">
                  <c:v>6.8749999999999996E-4</c:v>
                </c:pt>
                <c:pt idx="166">
                  <c:v>6.2500000000000001E-4</c:v>
                </c:pt>
                <c:pt idx="167">
                  <c:v>5.6249999999999996E-4</c:v>
                </c:pt>
                <c:pt idx="168">
                  <c:v>5.0000000000000001E-4</c:v>
                </c:pt>
                <c:pt idx="169">
                  <c:v>4.3750000000000001E-4</c:v>
                </c:pt>
                <c:pt idx="170">
                  <c:v>3.7500000000000001E-4</c:v>
                </c:pt>
                <c:pt idx="171">
                  <c:v>3.1250000000000001E-4</c:v>
                </c:pt>
                <c:pt idx="172">
                  <c:v>2.5000000000000001E-4</c:v>
                </c:pt>
                <c:pt idx="173">
                  <c:v>1.875E-4</c:v>
                </c:pt>
                <c:pt idx="174">
                  <c:v>1.25E-4</c:v>
                </c:pt>
                <c:pt idx="175">
                  <c:v>6.2500000000000001E-5</c:v>
                </c:pt>
                <c:pt idx="176" formatCode="0">
                  <c:v>0</c:v>
                </c:pt>
                <c:pt idx="177" formatCode="0">
                  <c:v>0</c:v>
                </c:pt>
                <c:pt idx="178" formatCode="0">
                  <c:v>0</c:v>
                </c:pt>
                <c:pt idx="179" formatCode="0">
                  <c:v>0</c:v>
                </c:pt>
                <c:pt idx="180" formatCode="0">
                  <c:v>0</c:v>
                </c:pt>
                <c:pt idx="181" formatCode="0">
                  <c:v>0</c:v>
                </c:pt>
                <c:pt idx="182" formatCode="0">
                  <c:v>0</c:v>
                </c:pt>
                <c:pt idx="183" formatCode="0">
                  <c:v>0</c:v>
                </c:pt>
                <c:pt idx="184" formatCode="0">
                  <c:v>0</c:v>
                </c:pt>
                <c:pt idx="185" formatCode="0">
                  <c:v>0</c:v>
                </c:pt>
                <c:pt idx="186" formatCode="0">
                  <c:v>0</c:v>
                </c:pt>
                <c:pt idx="187" formatCode="0">
                  <c:v>0</c:v>
                </c:pt>
                <c:pt idx="188" formatCode="0">
                  <c:v>0</c:v>
                </c:pt>
                <c:pt idx="189" formatCode="0">
                  <c:v>0</c:v>
                </c:pt>
                <c:pt idx="190" formatCode="0">
                  <c:v>0</c:v>
                </c:pt>
                <c:pt idx="191" formatCode="0">
                  <c:v>0</c:v>
                </c:pt>
                <c:pt idx="192" formatCode="0">
                  <c:v>0</c:v>
                </c:pt>
                <c:pt idx="193" formatCode="0">
                  <c:v>0</c:v>
                </c:pt>
                <c:pt idx="194" formatCode="0">
                  <c:v>0</c:v>
                </c:pt>
                <c:pt idx="195" formatCode="0">
                  <c:v>0</c:v>
                </c:pt>
                <c:pt idx="196" formatCode="0">
                  <c:v>0</c:v>
                </c:pt>
                <c:pt idx="197" formatCode="0">
                  <c:v>0</c:v>
                </c:pt>
                <c:pt idx="198" formatCode="0">
                  <c:v>0</c:v>
                </c:pt>
                <c:pt idx="199" formatCode="0">
                  <c:v>0</c:v>
                </c:pt>
                <c:pt idx="200" formatCode="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9A6-46B1-B508-29A932914041}"/>
            </c:ext>
          </c:extLst>
        </c:ser>
        <c:ser>
          <c:idx val="3"/>
          <c:order val="3"/>
          <c:tx>
            <c:strRef>
              <c:f>r0_v832Initial!$AN$1</c:f>
              <c:strCache>
                <c:ptCount val="1"/>
                <c:pt idx="0">
                  <c:v>IX_HV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r0_v832Initial!$Z$2:$Z$202</c:f>
              <c:numCache>
                <c:formatCode>General</c:formatCode>
                <c:ptCount val="20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  <c:pt idx="151">
                  <c:v>302</c:v>
                </c:pt>
                <c:pt idx="152">
                  <c:v>304</c:v>
                </c:pt>
                <c:pt idx="153">
                  <c:v>306</c:v>
                </c:pt>
                <c:pt idx="154">
                  <c:v>308</c:v>
                </c:pt>
                <c:pt idx="155">
                  <c:v>310</c:v>
                </c:pt>
                <c:pt idx="156">
                  <c:v>312</c:v>
                </c:pt>
                <c:pt idx="157">
                  <c:v>314</c:v>
                </c:pt>
                <c:pt idx="158">
                  <c:v>316</c:v>
                </c:pt>
                <c:pt idx="159">
                  <c:v>318</c:v>
                </c:pt>
                <c:pt idx="160">
                  <c:v>320</c:v>
                </c:pt>
                <c:pt idx="161">
                  <c:v>322</c:v>
                </c:pt>
                <c:pt idx="162">
                  <c:v>324</c:v>
                </c:pt>
                <c:pt idx="163">
                  <c:v>326</c:v>
                </c:pt>
                <c:pt idx="164">
                  <c:v>328</c:v>
                </c:pt>
                <c:pt idx="165">
                  <c:v>330</c:v>
                </c:pt>
                <c:pt idx="166">
                  <c:v>332</c:v>
                </c:pt>
                <c:pt idx="167">
                  <c:v>334</c:v>
                </c:pt>
                <c:pt idx="168">
                  <c:v>336</c:v>
                </c:pt>
                <c:pt idx="169">
                  <c:v>338</c:v>
                </c:pt>
                <c:pt idx="170">
                  <c:v>340</c:v>
                </c:pt>
                <c:pt idx="171">
                  <c:v>342</c:v>
                </c:pt>
                <c:pt idx="172">
                  <c:v>344</c:v>
                </c:pt>
                <c:pt idx="173">
                  <c:v>346</c:v>
                </c:pt>
                <c:pt idx="174">
                  <c:v>348</c:v>
                </c:pt>
                <c:pt idx="175">
                  <c:v>350</c:v>
                </c:pt>
                <c:pt idx="176">
                  <c:v>352</c:v>
                </c:pt>
                <c:pt idx="177">
                  <c:v>354</c:v>
                </c:pt>
                <c:pt idx="178">
                  <c:v>356</c:v>
                </c:pt>
                <c:pt idx="179">
                  <c:v>358</c:v>
                </c:pt>
                <c:pt idx="180">
                  <c:v>360</c:v>
                </c:pt>
                <c:pt idx="181">
                  <c:v>362</c:v>
                </c:pt>
                <c:pt idx="182">
                  <c:v>364</c:v>
                </c:pt>
                <c:pt idx="183">
                  <c:v>366</c:v>
                </c:pt>
                <c:pt idx="184">
                  <c:v>368</c:v>
                </c:pt>
                <c:pt idx="185">
                  <c:v>370</c:v>
                </c:pt>
                <c:pt idx="186">
                  <c:v>372</c:v>
                </c:pt>
                <c:pt idx="187">
                  <c:v>374</c:v>
                </c:pt>
                <c:pt idx="188">
                  <c:v>376</c:v>
                </c:pt>
                <c:pt idx="189">
                  <c:v>378</c:v>
                </c:pt>
                <c:pt idx="190">
                  <c:v>380</c:v>
                </c:pt>
                <c:pt idx="191">
                  <c:v>382</c:v>
                </c:pt>
                <c:pt idx="192">
                  <c:v>384</c:v>
                </c:pt>
                <c:pt idx="193">
                  <c:v>386</c:v>
                </c:pt>
                <c:pt idx="194">
                  <c:v>388</c:v>
                </c:pt>
                <c:pt idx="195">
                  <c:v>390</c:v>
                </c:pt>
                <c:pt idx="196">
                  <c:v>392</c:v>
                </c:pt>
                <c:pt idx="197">
                  <c:v>394</c:v>
                </c:pt>
                <c:pt idx="198">
                  <c:v>396</c:v>
                </c:pt>
                <c:pt idx="199">
                  <c:v>398</c:v>
                </c:pt>
                <c:pt idx="200">
                  <c:v>400</c:v>
                </c:pt>
              </c:numCache>
            </c:numRef>
          </c:xVal>
          <c:yVal>
            <c:numRef>
              <c:f>r0_v832Initial!$AN$2:$AN$202</c:f>
              <c:numCache>
                <c:formatCode>0.0000000</c:formatCode>
                <c:ptCount val="201"/>
                <c:pt idx="0">
                  <c:v>1</c:v>
                </c:pt>
                <c:pt idx="1">
                  <c:v>0.69750000000000001</c:v>
                </c:pt>
                <c:pt idx="2">
                  <c:v>0.53</c:v>
                </c:pt>
                <c:pt idx="3">
                  <c:v>0.41500000000000004</c:v>
                </c:pt>
                <c:pt idx="4">
                  <c:v>0.36</c:v>
                </c:pt>
                <c:pt idx="5">
                  <c:v>0.33</c:v>
                </c:pt>
                <c:pt idx="6">
                  <c:v>0.309</c:v>
                </c:pt>
                <c:pt idx="7">
                  <c:v>0.29299999999999998</c:v>
                </c:pt>
                <c:pt idx="8">
                  <c:v>0.27700000000000002</c:v>
                </c:pt>
                <c:pt idx="9">
                  <c:v>0.26100000000000001</c:v>
                </c:pt>
                <c:pt idx="10">
                  <c:v>0.245</c:v>
                </c:pt>
                <c:pt idx="11">
                  <c:v>0.2312661</c:v>
                </c:pt>
                <c:pt idx="12">
                  <c:v>0.21753220000000001</c:v>
                </c:pt>
                <c:pt idx="13">
                  <c:v>0.20379829999999999</c:v>
                </c:pt>
                <c:pt idx="14">
                  <c:v>0.19006439999999999</c:v>
                </c:pt>
                <c:pt idx="15">
                  <c:v>0.1763305</c:v>
                </c:pt>
                <c:pt idx="16">
                  <c:v>0.16252169999999999</c:v>
                </c:pt>
                <c:pt idx="17">
                  <c:v>0.14871290000000001</c:v>
                </c:pt>
                <c:pt idx="18">
                  <c:v>0.1349041</c:v>
                </c:pt>
                <c:pt idx="19">
                  <c:v>0.1210953</c:v>
                </c:pt>
                <c:pt idx="20">
                  <c:v>0.10728650000000001</c:v>
                </c:pt>
                <c:pt idx="21">
                  <c:v>0.10146895</c:v>
                </c:pt>
                <c:pt idx="22">
                  <c:v>9.5651399999999998E-2</c:v>
                </c:pt>
                <c:pt idx="23">
                  <c:v>8.9833850000000007E-2</c:v>
                </c:pt>
                <c:pt idx="24">
                  <c:v>8.4016250000000001E-2</c:v>
                </c:pt>
                <c:pt idx="25">
                  <c:v>7.8198699999999996E-2</c:v>
                </c:pt>
                <c:pt idx="26">
                  <c:v>7.3045600000000002E-2</c:v>
                </c:pt>
                <c:pt idx="27">
                  <c:v>6.7892449999999993E-2</c:v>
                </c:pt>
                <c:pt idx="28">
                  <c:v>6.2739349999999999E-2</c:v>
                </c:pt>
                <c:pt idx="29">
                  <c:v>5.7586249999999999E-2</c:v>
                </c:pt>
                <c:pt idx="30">
                  <c:v>5.2433100000000003E-2</c:v>
                </c:pt>
                <c:pt idx="31">
                  <c:v>4.9202250000000003E-2</c:v>
                </c:pt>
                <c:pt idx="32">
                  <c:v>4.5971449999999997E-2</c:v>
                </c:pt>
                <c:pt idx="33">
                  <c:v>4.2740599999999997E-2</c:v>
                </c:pt>
                <c:pt idx="34">
                  <c:v>3.9509750000000003E-2</c:v>
                </c:pt>
                <c:pt idx="35">
                  <c:v>3.6278900000000003E-2</c:v>
                </c:pt>
                <c:pt idx="36">
                  <c:v>3.5032000000000001E-2</c:v>
                </c:pt>
                <c:pt idx="37">
                  <c:v>3.3785099999999998E-2</c:v>
                </c:pt>
                <c:pt idx="38">
                  <c:v>3.2538200000000003E-2</c:v>
                </c:pt>
                <c:pt idx="39">
                  <c:v>3.1291350000000002E-2</c:v>
                </c:pt>
                <c:pt idx="40">
                  <c:v>3.004445E-2</c:v>
                </c:pt>
                <c:pt idx="41">
                  <c:v>2.964905E-2</c:v>
                </c:pt>
                <c:pt idx="42">
                  <c:v>2.9253700000000001E-2</c:v>
                </c:pt>
                <c:pt idx="43">
                  <c:v>2.8858350000000001E-2</c:v>
                </c:pt>
                <c:pt idx="44">
                  <c:v>2.8462950000000001E-2</c:v>
                </c:pt>
                <c:pt idx="45">
                  <c:v>2.8067600000000002E-2</c:v>
                </c:pt>
                <c:pt idx="46">
                  <c:v>2.73108E-2</c:v>
                </c:pt>
                <c:pt idx="47">
                  <c:v>2.6554000000000001E-2</c:v>
                </c:pt>
                <c:pt idx="48">
                  <c:v>2.5797150000000001E-2</c:v>
                </c:pt>
                <c:pt idx="49">
                  <c:v>2.5040349999999999E-2</c:v>
                </c:pt>
                <c:pt idx="50">
                  <c:v>2.4283550000000001E-2</c:v>
                </c:pt>
                <c:pt idx="51">
                  <c:v>2.3517900000000001E-2</c:v>
                </c:pt>
                <c:pt idx="52">
                  <c:v>2.27522E-2</c:v>
                </c:pt>
                <c:pt idx="53">
                  <c:v>2.1986550000000001E-2</c:v>
                </c:pt>
                <c:pt idx="54">
                  <c:v>2.1220900000000001E-2</c:v>
                </c:pt>
                <c:pt idx="55">
                  <c:v>2.04552E-2</c:v>
                </c:pt>
                <c:pt idx="56">
                  <c:v>1.9842749999999999E-2</c:v>
                </c:pt>
                <c:pt idx="57">
                  <c:v>1.9230250000000001E-2</c:v>
                </c:pt>
                <c:pt idx="58">
                  <c:v>1.8617749999999999E-2</c:v>
                </c:pt>
                <c:pt idx="59">
                  <c:v>1.8005299999999998E-2</c:v>
                </c:pt>
                <c:pt idx="60">
                  <c:v>1.73928E-2</c:v>
                </c:pt>
                <c:pt idx="61">
                  <c:v>1.6857199999999999E-2</c:v>
                </c:pt>
                <c:pt idx="62">
                  <c:v>1.6321599999999999E-2</c:v>
                </c:pt>
                <c:pt idx="63">
                  <c:v>1.5786000000000001E-2</c:v>
                </c:pt>
                <c:pt idx="64">
                  <c:v>1.5250400000000001E-2</c:v>
                </c:pt>
                <c:pt idx="65">
                  <c:v>1.47148E-2</c:v>
                </c:pt>
                <c:pt idx="66">
                  <c:v>1.4462549999999999E-2</c:v>
                </c:pt>
                <c:pt idx="67">
                  <c:v>1.421035E-2</c:v>
                </c:pt>
                <c:pt idx="68">
                  <c:v>1.3958150000000001E-2</c:v>
                </c:pt>
                <c:pt idx="69">
                  <c:v>1.370595E-2</c:v>
                </c:pt>
                <c:pt idx="70">
                  <c:v>1.345375E-2</c:v>
                </c:pt>
                <c:pt idx="71">
                  <c:v>1.332265E-2</c:v>
                </c:pt>
                <c:pt idx="72">
                  <c:v>1.319155E-2</c:v>
                </c:pt>
                <c:pt idx="73">
                  <c:v>1.3060499999999999E-2</c:v>
                </c:pt>
                <c:pt idx="74">
                  <c:v>1.2929400000000001E-2</c:v>
                </c:pt>
                <c:pt idx="75">
                  <c:v>1.27983E-2</c:v>
                </c:pt>
                <c:pt idx="76">
                  <c:v>1.26459E-2</c:v>
                </c:pt>
                <c:pt idx="77">
                  <c:v>1.2493499999999999E-2</c:v>
                </c:pt>
                <c:pt idx="78">
                  <c:v>1.2341100000000001E-2</c:v>
                </c:pt>
                <c:pt idx="79">
                  <c:v>1.21887E-2</c:v>
                </c:pt>
                <c:pt idx="80">
                  <c:v>1.20363E-2</c:v>
                </c:pt>
                <c:pt idx="81">
                  <c:v>1.1889749999999999E-2</c:v>
                </c:pt>
                <c:pt idx="82">
                  <c:v>1.1743150000000001E-2</c:v>
                </c:pt>
                <c:pt idx="83">
                  <c:v>1.1596550000000001E-2</c:v>
                </c:pt>
                <c:pt idx="84">
                  <c:v>1.144995E-2</c:v>
                </c:pt>
                <c:pt idx="85">
                  <c:v>1.130335E-2</c:v>
                </c:pt>
                <c:pt idx="86">
                  <c:v>1.1216200000000001E-2</c:v>
                </c:pt>
                <c:pt idx="87">
                  <c:v>1.112905E-2</c:v>
                </c:pt>
                <c:pt idx="88">
                  <c:v>1.104195E-2</c:v>
                </c:pt>
                <c:pt idx="89">
                  <c:v>1.0954800000000001E-2</c:v>
                </c:pt>
                <c:pt idx="90">
                  <c:v>1.086765E-2</c:v>
                </c:pt>
                <c:pt idx="91">
                  <c:v>1.0763399999999999E-2</c:v>
                </c:pt>
                <c:pt idx="92">
                  <c:v>1.0659149999999999E-2</c:v>
                </c:pt>
                <c:pt idx="93">
                  <c:v>1.0554900000000001E-2</c:v>
                </c:pt>
                <c:pt idx="94">
                  <c:v>1.0450650000000001E-2</c:v>
                </c:pt>
                <c:pt idx="95">
                  <c:v>1.03464E-2</c:v>
                </c:pt>
                <c:pt idx="96">
                  <c:v>1.0198250000000001E-2</c:v>
                </c:pt>
                <c:pt idx="97">
                  <c:v>1.0050099999999999E-2</c:v>
                </c:pt>
                <c:pt idx="98">
                  <c:v>9.9019499999999996E-3</c:v>
                </c:pt>
                <c:pt idx="99">
                  <c:v>9.7538E-3</c:v>
                </c:pt>
                <c:pt idx="100">
                  <c:v>9.6056500000000003E-3</c:v>
                </c:pt>
                <c:pt idx="101">
                  <c:v>9.4038999999999998E-3</c:v>
                </c:pt>
                <c:pt idx="102">
                  <c:v>9.2020999999999995E-3</c:v>
                </c:pt>
                <c:pt idx="103">
                  <c:v>9.0002999999999993E-3</c:v>
                </c:pt>
                <c:pt idx="104">
                  <c:v>8.7985000000000008E-3</c:v>
                </c:pt>
                <c:pt idx="105">
                  <c:v>8.5967000000000005E-3</c:v>
                </c:pt>
                <c:pt idx="106">
                  <c:v>8.2915999999999997E-3</c:v>
                </c:pt>
                <c:pt idx="107">
                  <c:v>7.9865500000000002E-3</c:v>
                </c:pt>
                <c:pt idx="108">
                  <c:v>7.6815E-3</c:v>
                </c:pt>
                <c:pt idx="109">
                  <c:v>7.3764499999999997E-3</c:v>
                </c:pt>
                <c:pt idx="110">
                  <c:v>7.0713499999999997E-3</c:v>
                </c:pt>
                <c:pt idx="111">
                  <c:v>6.7535E-3</c:v>
                </c:pt>
                <c:pt idx="112">
                  <c:v>6.4355999999999997E-3</c:v>
                </c:pt>
                <c:pt idx="113">
                  <c:v>6.1177499999999999E-3</c:v>
                </c:pt>
                <c:pt idx="114">
                  <c:v>5.7998499999999996E-3</c:v>
                </c:pt>
                <c:pt idx="115">
                  <c:v>5.4819999999999999E-3</c:v>
                </c:pt>
                <c:pt idx="116">
                  <c:v>5.2794499999999998E-3</c:v>
                </c:pt>
                <c:pt idx="117">
                  <c:v>5.0768999999999996E-3</c:v>
                </c:pt>
                <c:pt idx="118">
                  <c:v>4.8743500000000004E-3</c:v>
                </c:pt>
                <c:pt idx="119">
                  <c:v>4.6718000000000003E-3</c:v>
                </c:pt>
                <c:pt idx="120">
                  <c:v>4.4692500000000001E-3</c:v>
                </c:pt>
                <c:pt idx="121">
                  <c:v>4.3531000000000004E-3</c:v>
                </c:pt>
                <c:pt idx="122">
                  <c:v>4.2369E-3</c:v>
                </c:pt>
                <c:pt idx="123">
                  <c:v>4.1207500000000003E-3</c:v>
                </c:pt>
                <c:pt idx="124">
                  <c:v>4.0045999999999997E-3</c:v>
                </c:pt>
                <c:pt idx="125">
                  <c:v>3.8884000000000002E-3</c:v>
                </c:pt>
                <c:pt idx="126">
                  <c:v>3.7802999999999999E-3</c:v>
                </c:pt>
                <c:pt idx="127">
                  <c:v>3.6721499999999999E-3</c:v>
                </c:pt>
                <c:pt idx="128">
                  <c:v>3.56405E-3</c:v>
                </c:pt>
                <c:pt idx="129">
                  <c:v>3.4559E-3</c:v>
                </c:pt>
                <c:pt idx="130">
                  <c:v>3.3478000000000002E-3</c:v>
                </c:pt>
                <c:pt idx="131">
                  <c:v>3.3164000000000002E-3</c:v>
                </c:pt>
                <c:pt idx="132">
                  <c:v>3.28495E-3</c:v>
                </c:pt>
                <c:pt idx="133">
                  <c:v>3.25355E-3</c:v>
                </c:pt>
                <c:pt idx="134">
                  <c:v>3.22215E-3</c:v>
                </c:pt>
                <c:pt idx="135">
                  <c:v>3.19075E-3</c:v>
                </c:pt>
                <c:pt idx="136">
                  <c:v>3.1118000000000001E-3</c:v>
                </c:pt>
                <c:pt idx="137">
                  <c:v>3.0328500000000001E-3</c:v>
                </c:pt>
                <c:pt idx="138">
                  <c:v>2.9539000000000002E-3</c:v>
                </c:pt>
                <c:pt idx="139">
                  <c:v>2.8749499999999998E-3</c:v>
                </c:pt>
                <c:pt idx="140">
                  <c:v>2.7959999999999999E-3</c:v>
                </c:pt>
                <c:pt idx="141">
                  <c:v>2.7101999999999998E-3</c:v>
                </c:pt>
                <c:pt idx="142">
                  <c:v>2.6243999999999998E-3</c:v>
                </c:pt>
                <c:pt idx="143">
                  <c:v>2.5385999999999998E-3</c:v>
                </c:pt>
                <c:pt idx="144">
                  <c:v>2.4528000000000002E-3</c:v>
                </c:pt>
                <c:pt idx="145">
                  <c:v>2.36695E-3</c:v>
                </c:pt>
                <c:pt idx="146">
                  <c:v>2.0585E-3</c:v>
                </c:pt>
                <c:pt idx="147">
                  <c:v>1.75E-3</c:v>
                </c:pt>
                <c:pt idx="148">
                  <c:v>1.0250000000000001E-3</c:v>
                </c:pt>
                <c:pt idx="149">
                  <c:v>9.0875000000000005E-4</c:v>
                </c:pt>
                <c:pt idx="150">
                  <c:v>8.275E-4</c:v>
                </c:pt>
                <c:pt idx="151">
                  <c:v>7.5625000000000009E-4</c:v>
                </c:pt>
                <c:pt idx="152">
                  <c:v>7.2999999999999996E-4</c:v>
                </c:pt>
                <c:pt idx="153">
                  <c:v>7.0374999999999995E-4</c:v>
                </c:pt>
                <c:pt idx="154">
                  <c:v>6.7749999999999993E-4</c:v>
                </c:pt>
                <c:pt idx="155">
                  <c:v>6.5125000000000003E-4</c:v>
                </c:pt>
                <c:pt idx="156">
                  <c:v>6.2500000000000001E-4</c:v>
                </c:pt>
                <c:pt idx="157">
                  <c:v>5.9374999999999999E-4</c:v>
                </c:pt>
                <c:pt idx="158">
                  <c:v>5.6249999999999996E-4</c:v>
                </c:pt>
                <c:pt idx="159">
                  <c:v>5.3125000000000004E-4</c:v>
                </c:pt>
                <c:pt idx="160">
                  <c:v>5.0000000000000001E-4</c:v>
                </c:pt>
                <c:pt idx="161">
                  <c:v>4.6874999999999998E-4</c:v>
                </c:pt>
                <c:pt idx="162">
                  <c:v>4.3750000000000001E-4</c:v>
                </c:pt>
                <c:pt idx="163">
                  <c:v>4.0624999999999998E-4</c:v>
                </c:pt>
                <c:pt idx="164">
                  <c:v>3.7500000000000001E-4</c:v>
                </c:pt>
                <c:pt idx="165">
                  <c:v>3.4374999999999998E-4</c:v>
                </c:pt>
                <c:pt idx="166">
                  <c:v>3.1250000000000001E-4</c:v>
                </c:pt>
                <c:pt idx="167">
                  <c:v>2.8124999999999998E-4</c:v>
                </c:pt>
                <c:pt idx="168">
                  <c:v>2.5000000000000001E-4</c:v>
                </c:pt>
                <c:pt idx="169">
                  <c:v>2.1875E-4</c:v>
                </c:pt>
                <c:pt idx="170">
                  <c:v>1.875E-4</c:v>
                </c:pt>
                <c:pt idx="171">
                  <c:v>1.5625E-4</c:v>
                </c:pt>
                <c:pt idx="172">
                  <c:v>1.25E-4</c:v>
                </c:pt>
                <c:pt idx="173">
                  <c:v>9.3750000000000002E-5</c:v>
                </c:pt>
                <c:pt idx="174">
                  <c:v>6.2500000000000001E-5</c:v>
                </c:pt>
                <c:pt idx="175">
                  <c:v>3.1250000000000001E-5</c:v>
                </c:pt>
                <c:pt idx="176">
                  <c:v>3.1250000000000001E-5</c:v>
                </c:pt>
                <c:pt idx="177">
                  <c:v>3.1250000000000001E-5</c:v>
                </c:pt>
                <c:pt idx="178">
                  <c:v>3.1250000000000001E-5</c:v>
                </c:pt>
                <c:pt idx="179">
                  <c:v>3.1250000000000001E-5</c:v>
                </c:pt>
                <c:pt idx="180">
                  <c:v>3.1250000000000001E-5</c:v>
                </c:pt>
                <c:pt idx="181">
                  <c:v>3.1250000000000001E-5</c:v>
                </c:pt>
                <c:pt idx="182">
                  <c:v>3.1250000000000001E-5</c:v>
                </c:pt>
                <c:pt idx="183">
                  <c:v>3.1250000000000001E-5</c:v>
                </c:pt>
                <c:pt idx="184">
                  <c:v>3.1250000000000001E-5</c:v>
                </c:pt>
                <c:pt idx="185">
                  <c:v>3.1250000000000001E-5</c:v>
                </c:pt>
                <c:pt idx="186">
                  <c:v>3.1250000000000001E-5</c:v>
                </c:pt>
                <c:pt idx="187">
                  <c:v>3.1250000000000001E-5</c:v>
                </c:pt>
                <c:pt idx="188">
                  <c:v>3.1250000000000001E-5</c:v>
                </c:pt>
                <c:pt idx="189">
                  <c:v>3.1250000000000001E-5</c:v>
                </c:pt>
                <c:pt idx="190">
                  <c:v>3.1250000000000001E-5</c:v>
                </c:pt>
                <c:pt idx="191">
                  <c:v>3.1250000000000001E-5</c:v>
                </c:pt>
                <c:pt idx="192">
                  <c:v>3.1250000000000001E-5</c:v>
                </c:pt>
                <c:pt idx="193">
                  <c:v>3.1250000000000001E-5</c:v>
                </c:pt>
                <c:pt idx="194">
                  <c:v>3.1250000000000001E-5</c:v>
                </c:pt>
                <c:pt idx="195">
                  <c:v>3.1250000000000001E-5</c:v>
                </c:pt>
                <c:pt idx="196">
                  <c:v>3.1250000000000001E-5</c:v>
                </c:pt>
                <c:pt idx="197">
                  <c:v>3.1250000000000001E-5</c:v>
                </c:pt>
                <c:pt idx="198" formatCode="0">
                  <c:v>0</c:v>
                </c:pt>
                <c:pt idx="199" formatCode="0">
                  <c:v>0</c:v>
                </c:pt>
                <c:pt idx="200" formatCode="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9A6-46B1-B508-29A932914041}"/>
            </c:ext>
          </c:extLst>
        </c:ser>
        <c:ser>
          <c:idx val="4"/>
          <c:order val="4"/>
          <c:tx>
            <c:strRef>
              <c:f>r0_v832Initial!$AO$1</c:f>
              <c:strCache>
                <c:ptCount val="1"/>
                <c:pt idx="0">
                  <c:v>XI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r0_v832Initial!$Z$2:$Z$202</c:f>
              <c:numCache>
                <c:formatCode>General</c:formatCode>
                <c:ptCount val="20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  <c:pt idx="151">
                  <c:v>302</c:v>
                </c:pt>
                <c:pt idx="152">
                  <c:v>304</c:v>
                </c:pt>
                <c:pt idx="153">
                  <c:v>306</c:v>
                </c:pt>
                <c:pt idx="154">
                  <c:v>308</c:v>
                </c:pt>
                <c:pt idx="155">
                  <c:v>310</c:v>
                </c:pt>
                <c:pt idx="156">
                  <c:v>312</c:v>
                </c:pt>
                <c:pt idx="157">
                  <c:v>314</c:v>
                </c:pt>
                <c:pt idx="158">
                  <c:v>316</c:v>
                </c:pt>
                <c:pt idx="159">
                  <c:v>318</c:v>
                </c:pt>
                <c:pt idx="160">
                  <c:v>320</c:v>
                </c:pt>
                <c:pt idx="161">
                  <c:v>322</c:v>
                </c:pt>
                <c:pt idx="162">
                  <c:v>324</c:v>
                </c:pt>
                <c:pt idx="163">
                  <c:v>326</c:v>
                </c:pt>
                <c:pt idx="164">
                  <c:v>328</c:v>
                </c:pt>
                <c:pt idx="165">
                  <c:v>330</c:v>
                </c:pt>
                <c:pt idx="166">
                  <c:v>332</c:v>
                </c:pt>
                <c:pt idx="167">
                  <c:v>334</c:v>
                </c:pt>
                <c:pt idx="168">
                  <c:v>336</c:v>
                </c:pt>
                <c:pt idx="169">
                  <c:v>338</c:v>
                </c:pt>
                <c:pt idx="170">
                  <c:v>340</c:v>
                </c:pt>
                <c:pt idx="171">
                  <c:v>342</c:v>
                </c:pt>
                <c:pt idx="172">
                  <c:v>344</c:v>
                </c:pt>
                <c:pt idx="173">
                  <c:v>346</c:v>
                </c:pt>
                <c:pt idx="174">
                  <c:v>348</c:v>
                </c:pt>
                <c:pt idx="175">
                  <c:v>350</c:v>
                </c:pt>
                <c:pt idx="176">
                  <c:v>352</c:v>
                </c:pt>
                <c:pt idx="177">
                  <c:v>354</c:v>
                </c:pt>
                <c:pt idx="178">
                  <c:v>356</c:v>
                </c:pt>
                <c:pt idx="179">
                  <c:v>358</c:v>
                </c:pt>
                <c:pt idx="180">
                  <c:v>360</c:v>
                </c:pt>
                <c:pt idx="181">
                  <c:v>362</c:v>
                </c:pt>
                <c:pt idx="182">
                  <c:v>364</c:v>
                </c:pt>
                <c:pt idx="183">
                  <c:v>366</c:v>
                </c:pt>
                <c:pt idx="184">
                  <c:v>368</c:v>
                </c:pt>
                <c:pt idx="185">
                  <c:v>370</c:v>
                </c:pt>
                <c:pt idx="186">
                  <c:v>372</c:v>
                </c:pt>
                <c:pt idx="187">
                  <c:v>374</c:v>
                </c:pt>
                <c:pt idx="188">
                  <c:v>376</c:v>
                </c:pt>
                <c:pt idx="189">
                  <c:v>378</c:v>
                </c:pt>
                <c:pt idx="190">
                  <c:v>380</c:v>
                </c:pt>
                <c:pt idx="191">
                  <c:v>382</c:v>
                </c:pt>
                <c:pt idx="192">
                  <c:v>384</c:v>
                </c:pt>
                <c:pt idx="193">
                  <c:v>386</c:v>
                </c:pt>
                <c:pt idx="194">
                  <c:v>388</c:v>
                </c:pt>
                <c:pt idx="195">
                  <c:v>390</c:v>
                </c:pt>
                <c:pt idx="196">
                  <c:v>392</c:v>
                </c:pt>
                <c:pt idx="197">
                  <c:v>394</c:v>
                </c:pt>
                <c:pt idx="198">
                  <c:v>396</c:v>
                </c:pt>
                <c:pt idx="199">
                  <c:v>398</c:v>
                </c:pt>
                <c:pt idx="200">
                  <c:v>400</c:v>
                </c:pt>
              </c:numCache>
            </c:numRef>
          </c:xVal>
          <c:yVal>
            <c:numRef>
              <c:f>r0_v832Initial!$AO$2:$AO$202</c:f>
              <c:numCache>
                <c:formatCode>0.0000000</c:formatCode>
                <c:ptCount val="201"/>
                <c:pt idx="0">
                  <c:v>1</c:v>
                </c:pt>
                <c:pt idx="1">
                  <c:v>0.9</c:v>
                </c:pt>
                <c:pt idx="2">
                  <c:v>0.67500000000000004</c:v>
                </c:pt>
                <c:pt idx="3">
                  <c:v>0.375</c:v>
                </c:pt>
                <c:pt idx="4">
                  <c:v>0.2</c:v>
                </c:pt>
                <c:pt idx="5">
                  <c:v>0.14000000000000001</c:v>
                </c:pt>
                <c:pt idx="6">
                  <c:v>0.115</c:v>
                </c:pt>
                <c:pt idx="7">
                  <c:v>9.6044099999999993E-2</c:v>
                </c:pt>
                <c:pt idx="8">
                  <c:v>8.4000000000000005E-2</c:v>
                </c:pt>
                <c:pt idx="9">
                  <c:v>6.9500000000000006E-2</c:v>
                </c:pt>
                <c:pt idx="10">
                  <c:v>5.8601500000000001E-2</c:v>
                </c:pt>
                <c:pt idx="11">
                  <c:v>5.5774999999999998E-2</c:v>
                </c:pt>
                <c:pt idx="12">
                  <c:v>5.29484E-2</c:v>
                </c:pt>
                <c:pt idx="13">
                  <c:v>5.0121899999999997E-2</c:v>
                </c:pt>
                <c:pt idx="14">
                  <c:v>4.7295299999999998E-2</c:v>
                </c:pt>
                <c:pt idx="15">
                  <c:v>4.4468800000000003E-2</c:v>
                </c:pt>
                <c:pt idx="16">
                  <c:v>3.9645300000000001E-2</c:v>
                </c:pt>
                <c:pt idx="17">
                  <c:v>3.48218E-2</c:v>
                </c:pt>
                <c:pt idx="18">
                  <c:v>2.9998299999999999E-2</c:v>
                </c:pt>
                <c:pt idx="19">
                  <c:v>2.51749E-2</c:v>
                </c:pt>
                <c:pt idx="20">
                  <c:v>2.0351399999999999E-2</c:v>
                </c:pt>
                <c:pt idx="21">
                  <c:v>1.9398100000000001E-2</c:v>
                </c:pt>
                <c:pt idx="22">
                  <c:v>1.8444800000000001E-2</c:v>
                </c:pt>
                <c:pt idx="23">
                  <c:v>1.74916E-2</c:v>
                </c:pt>
                <c:pt idx="24">
                  <c:v>1.6538299999999999E-2</c:v>
                </c:pt>
                <c:pt idx="25">
                  <c:v>1.5585E-2</c:v>
                </c:pt>
                <c:pt idx="26">
                  <c:v>1.4726400000000001E-2</c:v>
                </c:pt>
                <c:pt idx="27">
                  <c:v>1.38677E-2</c:v>
                </c:pt>
                <c:pt idx="28">
                  <c:v>1.3009E-2</c:v>
                </c:pt>
                <c:pt idx="29">
                  <c:v>1.2150299999999999E-2</c:v>
                </c:pt>
                <c:pt idx="30">
                  <c:v>1.12917E-2</c:v>
                </c:pt>
                <c:pt idx="31">
                  <c:v>1.08237E-2</c:v>
                </c:pt>
                <c:pt idx="32">
                  <c:v>1.0355700000000001E-2</c:v>
                </c:pt>
                <c:pt idx="33">
                  <c:v>9.8876999999999993E-3</c:v>
                </c:pt>
                <c:pt idx="34">
                  <c:v>9.4196999999999996E-3</c:v>
                </c:pt>
                <c:pt idx="35">
                  <c:v>8.9516999999999999E-3</c:v>
                </c:pt>
                <c:pt idx="36">
                  <c:v>8.5800000000000008E-3</c:v>
                </c:pt>
                <c:pt idx="37">
                  <c:v>8.2083E-3</c:v>
                </c:pt>
                <c:pt idx="38">
                  <c:v>7.8367000000000003E-3</c:v>
                </c:pt>
                <c:pt idx="39">
                  <c:v>7.4650000000000003E-3</c:v>
                </c:pt>
                <c:pt idx="40">
                  <c:v>7.0933999999999997E-3</c:v>
                </c:pt>
                <c:pt idx="41">
                  <c:v>6.8696E-3</c:v>
                </c:pt>
                <c:pt idx="42">
                  <c:v>6.6458000000000003E-3</c:v>
                </c:pt>
                <c:pt idx="43">
                  <c:v>6.4219999999999998E-3</c:v>
                </c:pt>
                <c:pt idx="44">
                  <c:v>6.1982000000000001E-3</c:v>
                </c:pt>
                <c:pt idx="45">
                  <c:v>5.9744000000000004E-3</c:v>
                </c:pt>
                <c:pt idx="46">
                  <c:v>5.7892999999999998E-3</c:v>
                </c:pt>
                <c:pt idx="47">
                  <c:v>5.6042000000000002E-3</c:v>
                </c:pt>
                <c:pt idx="48">
                  <c:v>5.4190999999999996E-3</c:v>
                </c:pt>
                <c:pt idx="49">
                  <c:v>5.2339999999999999E-3</c:v>
                </c:pt>
                <c:pt idx="50">
                  <c:v>5.0489999999999997E-3</c:v>
                </c:pt>
                <c:pt idx="51">
                  <c:v>4.7532E-3</c:v>
                </c:pt>
                <c:pt idx="52">
                  <c:v>4.4574999999999997E-3</c:v>
                </c:pt>
                <c:pt idx="53">
                  <c:v>4.1618000000000002E-3</c:v>
                </c:pt>
                <c:pt idx="54">
                  <c:v>3.8660000000000001E-3</c:v>
                </c:pt>
                <c:pt idx="55">
                  <c:v>3.5703000000000002E-3</c:v>
                </c:pt>
                <c:pt idx="56">
                  <c:v>3.372E-3</c:v>
                </c:pt>
                <c:pt idx="57">
                  <c:v>3.1736999999999998E-3</c:v>
                </c:pt>
                <c:pt idx="58">
                  <c:v>2.9754E-3</c:v>
                </c:pt>
                <c:pt idx="59">
                  <c:v>2.7772000000000001E-3</c:v>
                </c:pt>
                <c:pt idx="60">
                  <c:v>2.5788999999999999E-3</c:v>
                </c:pt>
                <c:pt idx="61">
                  <c:v>2.4367E-3</c:v>
                </c:pt>
                <c:pt idx="62">
                  <c:v>2.2945999999999999E-3</c:v>
                </c:pt>
                <c:pt idx="63">
                  <c:v>2.1524000000000001E-3</c:v>
                </c:pt>
                <c:pt idx="64">
                  <c:v>2.0103E-3</c:v>
                </c:pt>
                <c:pt idx="65">
                  <c:v>1.8680999999999999E-3</c:v>
                </c:pt>
                <c:pt idx="66">
                  <c:v>1.8119E-3</c:v>
                </c:pt>
                <c:pt idx="67">
                  <c:v>1.7557E-3</c:v>
                </c:pt>
                <c:pt idx="68">
                  <c:v>1.6995000000000001E-3</c:v>
                </c:pt>
                <c:pt idx="69">
                  <c:v>1.6433000000000001E-3</c:v>
                </c:pt>
                <c:pt idx="70">
                  <c:v>1.5870999999999999E-3</c:v>
                </c:pt>
                <c:pt idx="71">
                  <c:v>1.5731E-3</c:v>
                </c:pt>
                <c:pt idx="72">
                  <c:v>1.5590000000000001E-3</c:v>
                </c:pt>
                <c:pt idx="73">
                  <c:v>1.5449000000000001E-3</c:v>
                </c:pt>
                <c:pt idx="74">
                  <c:v>1.5309E-3</c:v>
                </c:pt>
                <c:pt idx="75">
                  <c:v>1.5168E-3</c:v>
                </c:pt>
                <c:pt idx="76">
                  <c:v>1.5013978723404256E-3</c:v>
                </c:pt>
                <c:pt idx="77">
                  <c:v>1.4859957446808512E-3</c:v>
                </c:pt>
                <c:pt idx="78">
                  <c:v>1.4705936170212768E-3</c:v>
                </c:pt>
                <c:pt idx="79">
                  <c:v>1.4551914893617024E-3</c:v>
                </c:pt>
                <c:pt idx="80">
                  <c:v>1.439789361702128E-3</c:v>
                </c:pt>
                <c:pt idx="81">
                  <c:v>1.4243872340425536E-3</c:v>
                </c:pt>
                <c:pt idx="82">
                  <c:v>1.4089851063829792E-3</c:v>
                </c:pt>
                <c:pt idx="83">
                  <c:v>1.3935829787234048E-3</c:v>
                </c:pt>
                <c:pt idx="84">
                  <c:v>1.3781808510638304E-3</c:v>
                </c:pt>
                <c:pt idx="85">
                  <c:v>1.362778723404256E-3</c:v>
                </c:pt>
                <c:pt idx="86">
                  <c:v>1.3473765957446816E-3</c:v>
                </c:pt>
                <c:pt idx="87">
                  <c:v>1.3319744680851072E-3</c:v>
                </c:pt>
                <c:pt idx="88">
                  <c:v>1.3165723404255328E-3</c:v>
                </c:pt>
                <c:pt idx="89">
                  <c:v>1.3011702127659584E-3</c:v>
                </c:pt>
                <c:pt idx="90">
                  <c:v>1.285768085106384E-3</c:v>
                </c:pt>
                <c:pt idx="91">
                  <c:v>1.2703659574468096E-3</c:v>
                </c:pt>
                <c:pt idx="92">
                  <c:v>1.2549638297872352E-3</c:v>
                </c:pt>
                <c:pt idx="93">
                  <c:v>1.2395617021276608E-3</c:v>
                </c:pt>
                <c:pt idx="94">
                  <c:v>1.2241595744680864E-3</c:v>
                </c:pt>
                <c:pt idx="95">
                  <c:v>1.208757446808512E-3</c:v>
                </c:pt>
                <c:pt idx="96">
                  <c:v>1.1933553191489376E-3</c:v>
                </c:pt>
                <c:pt idx="97">
                  <c:v>1.1779531914893632E-3</c:v>
                </c:pt>
                <c:pt idx="98">
                  <c:v>1.1625510638297888E-3</c:v>
                </c:pt>
                <c:pt idx="99">
                  <c:v>1.1471489361702144E-3</c:v>
                </c:pt>
                <c:pt idx="100">
                  <c:v>1.13174680851064E-3</c:v>
                </c:pt>
                <c:pt idx="101">
                  <c:v>1.1163446808510656E-3</c:v>
                </c:pt>
                <c:pt idx="102">
                  <c:v>1.1009425531914912E-3</c:v>
                </c:pt>
                <c:pt idx="103">
                  <c:v>1.0855404255319169E-3</c:v>
                </c:pt>
                <c:pt idx="104">
                  <c:v>1.0701382978723425E-3</c:v>
                </c:pt>
                <c:pt idx="105">
                  <c:v>1.0547361702127681E-3</c:v>
                </c:pt>
                <c:pt idx="106">
                  <c:v>1.0393340425531937E-3</c:v>
                </c:pt>
                <c:pt idx="107">
                  <c:v>1.0239319148936193E-3</c:v>
                </c:pt>
                <c:pt idx="108">
                  <c:v>1.0085297872340449E-3</c:v>
                </c:pt>
                <c:pt idx="109">
                  <c:v>9.9312765957447046E-4</c:v>
                </c:pt>
                <c:pt idx="110">
                  <c:v>9.7772553191489606E-4</c:v>
                </c:pt>
                <c:pt idx="111">
                  <c:v>9.6232340425532155E-4</c:v>
                </c:pt>
                <c:pt idx="112">
                  <c:v>9.4692127659574705E-4</c:v>
                </c:pt>
                <c:pt idx="113">
                  <c:v>9.3151914893617254E-4</c:v>
                </c:pt>
                <c:pt idx="114">
                  <c:v>9.1611702127659803E-4</c:v>
                </c:pt>
                <c:pt idx="115">
                  <c:v>9.0071489361702353E-4</c:v>
                </c:pt>
                <c:pt idx="116">
                  <c:v>8.8531276595744902E-4</c:v>
                </c:pt>
                <c:pt idx="117">
                  <c:v>8.6991063829787451E-4</c:v>
                </c:pt>
                <c:pt idx="118">
                  <c:v>8.5450851063830001E-4</c:v>
                </c:pt>
                <c:pt idx="119">
                  <c:v>8.391063829787255E-4</c:v>
                </c:pt>
                <c:pt idx="120">
                  <c:v>8.2370425531915099E-4</c:v>
                </c:pt>
                <c:pt idx="121">
                  <c:v>8.0830212765957649E-4</c:v>
                </c:pt>
                <c:pt idx="122">
                  <c:v>7.9290000000000003E-4</c:v>
                </c:pt>
                <c:pt idx="123">
                  <c:v>7.3039999999999997E-4</c:v>
                </c:pt>
                <c:pt idx="124">
                  <c:v>6.6799999999999997E-4</c:v>
                </c:pt>
                <c:pt idx="125">
                  <c:v>6.0550000000000003E-4</c:v>
                </c:pt>
                <c:pt idx="126">
                  <c:v>5.4699999999999996E-4</c:v>
                </c:pt>
                <c:pt idx="127">
                  <c:v>4.885E-4</c:v>
                </c:pt>
                <c:pt idx="128">
                  <c:v>4.2999999999999999E-4</c:v>
                </c:pt>
                <c:pt idx="129">
                  <c:v>3.7149999999999998E-4</c:v>
                </c:pt>
                <c:pt idx="130">
                  <c:v>3.1300000000000002E-4</c:v>
                </c:pt>
                <c:pt idx="131">
                  <c:v>2.6449999999999998E-4</c:v>
                </c:pt>
                <c:pt idx="132">
                  <c:v>2.1589999999999999E-4</c:v>
                </c:pt>
                <c:pt idx="133">
                  <c:v>1.673E-4</c:v>
                </c:pt>
                <c:pt idx="134">
                  <c:v>1.188E-4</c:v>
                </c:pt>
                <c:pt idx="135">
                  <c:v>7.0199999999999999E-5</c:v>
                </c:pt>
                <c:pt idx="136">
                  <c:v>4.5099999999999998E-5</c:v>
                </c:pt>
                <c:pt idx="137">
                  <c:v>2.0000000000000002E-5</c:v>
                </c:pt>
                <c:pt idx="138">
                  <c:v>1.5E-5</c:v>
                </c:pt>
                <c:pt idx="139">
                  <c:v>1.0000000000000001E-5</c:v>
                </c:pt>
                <c:pt idx="140">
                  <c:v>5.0000000000000004E-6</c:v>
                </c:pt>
                <c:pt idx="141">
                  <c:v>4.8999999999999997E-6</c:v>
                </c:pt>
                <c:pt idx="142">
                  <c:v>4.7999999999999998E-6</c:v>
                </c:pt>
                <c:pt idx="143">
                  <c:v>4.6999999999999999E-6</c:v>
                </c:pt>
                <c:pt idx="144">
                  <c:v>4.6E-6</c:v>
                </c:pt>
                <c:pt idx="145">
                  <c:v>4.5000000000000001E-6</c:v>
                </c:pt>
                <c:pt idx="146">
                  <c:v>4.4000000000000002E-6</c:v>
                </c:pt>
                <c:pt idx="147">
                  <c:v>4.3000000000000003E-6</c:v>
                </c:pt>
                <c:pt idx="148">
                  <c:v>4.1999999999999996E-6</c:v>
                </c:pt>
                <c:pt idx="149">
                  <c:v>4.0999999999999997E-6</c:v>
                </c:pt>
                <c:pt idx="150">
                  <c:v>3.9999999999999998E-6</c:v>
                </c:pt>
                <c:pt idx="151">
                  <c:v>3.8999999999999999E-6</c:v>
                </c:pt>
                <c:pt idx="152">
                  <c:v>3.8E-6</c:v>
                </c:pt>
                <c:pt idx="153">
                  <c:v>3.7000000000000002E-6</c:v>
                </c:pt>
                <c:pt idx="154">
                  <c:v>3.5999999999999998E-6</c:v>
                </c:pt>
                <c:pt idx="155">
                  <c:v>3.4999999999999999E-6</c:v>
                </c:pt>
                <c:pt idx="156">
                  <c:v>3.4000000000000001E-6</c:v>
                </c:pt>
                <c:pt idx="157">
                  <c:v>3.3000000000000002E-6</c:v>
                </c:pt>
                <c:pt idx="158">
                  <c:v>3.1999999999999999E-6</c:v>
                </c:pt>
                <c:pt idx="159">
                  <c:v>3.1E-6</c:v>
                </c:pt>
                <c:pt idx="160">
                  <c:v>3.0000000000000001E-6</c:v>
                </c:pt>
                <c:pt idx="161">
                  <c:v>2.9000000000000002E-6</c:v>
                </c:pt>
                <c:pt idx="162">
                  <c:v>2.7999999999999999E-6</c:v>
                </c:pt>
                <c:pt idx="163">
                  <c:v>2.7E-6</c:v>
                </c:pt>
                <c:pt idx="164">
                  <c:v>2.6000000000000001E-6</c:v>
                </c:pt>
                <c:pt idx="165">
                  <c:v>2.5000000000000002E-6</c:v>
                </c:pt>
                <c:pt idx="166">
                  <c:v>2.3999999999999999E-6</c:v>
                </c:pt>
                <c:pt idx="167">
                  <c:v>2.3E-6</c:v>
                </c:pt>
                <c:pt idx="168">
                  <c:v>2.2000000000000001E-6</c:v>
                </c:pt>
                <c:pt idx="169">
                  <c:v>2.0999999999999998E-6</c:v>
                </c:pt>
                <c:pt idx="170">
                  <c:v>1.9999999999999999E-6</c:v>
                </c:pt>
                <c:pt idx="171">
                  <c:v>1.9E-6</c:v>
                </c:pt>
                <c:pt idx="172">
                  <c:v>1.7999999999999999E-6</c:v>
                </c:pt>
                <c:pt idx="173">
                  <c:v>1.7E-6</c:v>
                </c:pt>
                <c:pt idx="174">
                  <c:v>1.5999999999999999E-6</c:v>
                </c:pt>
                <c:pt idx="175">
                  <c:v>1.5E-6</c:v>
                </c:pt>
                <c:pt idx="176">
                  <c:v>1.3999999999999999E-6</c:v>
                </c:pt>
                <c:pt idx="177">
                  <c:v>1.3E-6</c:v>
                </c:pt>
                <c:pt idx="178">
                  <c:v>1.1999999999999999E-6</c:v>
                </c:pt>
                <c:pt idx="179">
                  <c:v>1.1000000000000001E-6</c:v>
                </c:pt>
                <c:pt idx="180">
                  <c:v>9.9999999999999995E-7</c:v>
                </c:pt>
                <c:pt idx="181">
                  <c:v>8.9999999999999996E-7</c:v>
                </c:pt>
                <c:pt idx="182">
                  <c:v>7.9999999999999996E-7</c:v>
                </c:pt>
                <c:pt idx="183">
                  <c:v>6.9999999999999997E-7</c:v>
                </c:pt>
                <c:pt idx="184">
                  <c:v>5.9999999999999997E-7</c:v>
                </c:pt>
                <c:pt idx="185" formatCode="0">
                  <c:v>0</c:v>
                </c:pt>
                <c:pt idx="186" formatCode="0">
                  <c:v>0</c:v>
                </c:pt>
                <c:pt idx="187" formatCode="0">
                  <c:v>0</c:v>
                </c:pt>
                <c:pt idx="188" formatCode="0">
                  <c:v>0</c:v>
                </c:pt>
                <c:pt idx="189" formatCode="0">
                  <c:v>0</c:v>
                </c:pt>
                <c:pt idx="190" formatCode="0">
                  <c:v>0</c:v>
                </c:pt>
                <c:pt idx="191" formatCode="0">
                  <c:v>0</c:v>
                </c:pt>
                <c:pt idx="192" formatCode="0">
                  <c:v>0</c:v>
                </c:pt>
                <c:pt idx="193" formatCode="0">
                  <c:v>0</c:v>
                </c:pt>
                <c:pt idx="194" formatCode="0">
                  <c:v>0</c:v>
                </c:pt>
                <c:pt idx="195" formatCode="0">
                  <c:v>0</c:v>
                </c:pt>
                <c:pt idx="196" formatCode="0">
                  <c:v>0</c:v>
                </c:pt>
                <c:pt idx="197" formatCode="0">
                  <c:v>0</c:v>
                </c:pt>
                <c:pt idx="198" formatCode="0">
                  <c:v>0</c:v>
                </c:pt>
                <c:pt idx="199" formatCode="0">
                  <c:v>0</c:v>
                </c:pt>
                <c:pt idx="200" formatCode="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9A6-46B1-B508-29A932914041}"/>
            </c:ext>
          </c:extLst>
        </c:ser>
        <c:ser>
          <c:idx val="5"/>
          <c:order val="5"/>
          <c:tx>
            <c:strRef>
              <c:f>r0_v832Initial!$AP$1</c:f>
              <c:strCache>
                <c:ptCount val="1"/>
                <c:pt idx="0">
                  <c:v>XI_LT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r0_v832Initial!$Z$2:$Z$202</c:f>
              <c:numCache>
                <c:formatCode>General</c:formatCode>
                <c:ptCount val="20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  <c:pt idx="151">
                  <c:v>302</c:v>
                </c:pt>
                <c:pt idx="152">
                  <c:v>304</c:v>
                </c:pt>
                <c:pt idx="153">
                  <c:v>306</c:v>
                </c:pt>
                <c:pt idx="154">
                  <c:v>308</c:v>
                </c:pt>
                <c:pt idx="155">
                  <c:v>310</c:v>
                </c:pt>
                <c:pt idx="156">
                  <c:v>312</c:v>
                </c:pt>
                <c:pt idx="157">
                  <c:v>314</c:v>
                </c:pt>
                <c:pt idx="158">
                  <c:v>316</c:v>
                </c:pt>
                <c:pt idx="159">
                  <c:v>318</c:v>
                </c:pt>
                <c:pt idx="160">
                  <c:v>320</c:v>
                </c:pt>
                <c:pt idx="161">
                  <c:v>322</c:v>
                </c:pt>
                <c:pt idx="162">
                  <c:v>324</c:v>
                </c:pt>
                <c:pt idx="163">
                  <c:v>326</c:v>
                </c:pt>
                <c:pt idx="164">
                  <c:v>328</c:v>
                </c:pt>
                <c:pt idx="165">
                  <c:v>330</c:v>
                </c:pt>
                <c:pt idx="166">
                  <c:v>332</c:v>
                </c:pt>
                <c:pt idx="167">
                  <c:v>334</c:v>
                </c:pt>
                <c:pt idx="168">
                  <c:v>336</c:v>
                </c:pt>
                <c:pt idx="169">
                  <c:v>338</c:v>
                </c:pt>
                <c:pt idx="170">
                  <c:v>340</c:v>
                </c:pt>
                <c:pt idx="171">
                  <c:v>342</c:v>
                </c:pt>
                <c:pt idx="172">
                  <c:v>344</c:v>
                </c:pt>
                <c:pt idx="173">
                  <c:v>346</c:v>
                </c:pt>
                <c:pt idx="174">
                  <c:v>348</c:v>
                </c:pt>
                <c:pt idx="175">
                  <c:v>350</c:v>
                </c:pt>
                <c:pt idx="176">
                  <c:v>352</c:v>
                </c:pt>
                <c:pt idx="177">
                  <c:v>354</c:v>
                </c:pt>
                <c:pt idx="178">
                  <c:v>356</c:v>
                </c:pt>
                <c:pt idx="179">
                  <c:v>358</c:v>
                </c:pt>
                <c:pt idx="180">
                  <c:v>360</c:v>
                </c:pt>
                <c:pt idx="181">
                  <c:v>362</c:v>
                </c:pt>
                <c:pt idx="182">
                  <c:v>364</c:v>
                </c:pt>
                <c:pt idx="183">
                  <c:v>366</c:v>
                </c:pt>
                <c:pt idx="184">
                  <c:v>368</c:v>
                </c:pt>
                <c:pt idx="185">
                  <c:v>370</c:v>
                </c:pt>
                <c:pt idx="186">
                  <c:v>372</c:v>
                </c:pt>
                <c:pt idx="187">
                  <c:v>374</c:v>
                </c:pt>
                <c:pt idx="188">
                  <c:v>376</c:v>
                </c:pt>
                <c:pt idx="189">
                  <c:v>378</c:v>
                </c:pt>
                <c:pt idx="190">
                  <c:v>380</c:v>
                </c:pt>
                <c:pt idx="191">
                  <c:v>382</c:v>
                </c:pt>
                <c:pt idx="192">
                  <c:v>384</c:v>
                </c:pt>
                <c:pt idx="193">
                  <c:v>386</c:v>
                </c:pt>
                <c:pt idx="194">
                  <c:v>388</c:v>
                </c:pt>
                <c:pt idx="195">
                  <c:v>390</c:v>
                </c:pt>
                <c:pt idx="196">
                  <c:v>392</c:v>
                </c:pt>
                <c:pt idx="197">
                  <c:v>394</c:v>
                </c:pt>
                <c:pt idx="198">
                  <c:v>396</c:v>
                </c:pt>
                <c:pt idx="199">
                  <c:v>398</c:v>
                </c:pt>
                <c:pt idx="200">
                  <c:v>400</c:v>
                </c:pt>
              </c:numCache>
            </c:numRef>
          </c:xVal>
          <c:yVal>
            <c:numRef>
              <c:f>r0_v832Initial!$AP$2:$AP$202</c:f>
              <c:numCache>
                <c:formatCode>0.0000000</c:formatCode>
                <c:ptCount val="201"/>
                <c:pt idx="0">
                  <c:v>1</c:v>
                </c:pt>
                <c:pt idx="1">
                  <c:v>0.9</c:v>
                </c:pt>
                <c:pt idx="2">
                  <c:v>0.67500000000000004</c:v>
                </c:pt>
                <c:pt idx="3">
                  <c:v>0.375</c:v>
                </c:pt>
                <c:pt idx="4">
                  <c:v>0.2</c:v>
                </c:pt>
                <c:pt idx="5">
                  <c:v>0.14000000000000001</c:v>
                </c:pt>
                <c:pt idx="6">
                  <c:v>0.115</c:v>
                </c:pt>
                <c:pt idx="7">
                  <c:v>9.6044099999999993E-2</c:v>
                </c:pt>
                <c:pt idx="8">
                  <c:v>8.4000000000000005E-2</c:v>
                </c:pt>
                <c:pt idx="9">
                  <c:v>6.9500000000000006E-2</c:v>
                </c:pt>
                <c:pt idx="10">
                  <c:v>5.8601500000000001E-2</c:v>
                </c:pt>
                <c:pt idx="11">
                  <c:v>5.5774999999999998E-2</c:v>
                </c:pt>
                <c:pt idx="12">
                  <c:v>5.29484E-2</c:v>
                </c:pt>
                <c:pt idx="13">
                  <c:v>5.0121899999999997E-2</c:v>
                </c:pt>
                <c:pt idx="14">
                  <c:v>4.7295299999999998E-2</c:v>
                </c:pt>
                <c:pt idx="15">
                  <c:v>4.4468800000000003E-2</c:v>
                </c:pt>
                <c:pt idx="16">
                  <c:v>3.9645300000000001E-2</c:v>
                </c:pt>
                <c:pt idx="17">
                  <c:v>3.48218E-2</c:v>
                </c:pt>
                <c:pt idx="18">
                  <c:v>2.9998299999999999E-2</c:v>
                </c:pt>
                <c:pt idx="19">
                  <c:v>2.51749E-2</c:v>
                </c:pt>
                <c:pt idx="20">
                  <c:v>2.0351399999999999E-2</c:v>
                </c:pt>
                <c:pt idx="21">
                  <c:v>1.9398100000000001E-2</c:v>
                </c:pt>
                <c:pt idx="22">
                  <c:v>1.8444800000000001E-2</c:v>
                </c:pt>
                <c:pt idx="23">
                  <c:v>1.74916E-2</c:v>
                </c:pt>
                <c:pt idx="24">
                  <c:v>1.6538299999999999E-2</c:v>
                </c:pt>
                <c:pt idx="25">
                  <c:v>1.5585E-2</c:v>
                </c:pt>
                <c:pt idx="26">
                  <c:v>1.4726400000000001E-2</c:v>
                </c:pt>
                <c:pt idx="27">
                  <c:v>1.38677E-2</c:v>
                </c:pt>
                <c:pt idx="28">
                  <c:v>1.3009E-2</c:v>
                </c:pt>
                <c:pt idx="29">
                  <c:v>1.2150299999999999E-2</c:v>
                </c:pt>
                <c:pt idx="30">
                  <c:v>1.12917E-2</c:v>
                </c:pt>
                <c:pt idx="31">
                  <c:v>1.08237E-2</c:v>
                </c:pt>
                <c:pt idx="32">
                  <c:v>1.0355700000000001E-2</c:v>
                </c:pt>
                <c:pt idx="33">
                  <c:v>9.8876999999999993E-3</c:v>
                </c:pt>
                <c:pt idx="34">
                  <c:v>9.4196999999999996E-3</c:v>
                </c:pt>
                <c:pt idx="35">
                  <c:v>8.9516999999999999E-3</c:v>
                </c:pt>
                <c:pt idx="36">
                  <c:v>8.5800000000000008E-3</c:v>
                </c:pt>
                <c:pt idx="37">
                  <c:v>8.2083E-3</c:v>
                </c:pt>
                <c:pt idx="38">
                  <c:v>7.8367000000000003E-3</c:v>
                </c:pt>
                <c:pt idx="39">
                  <c:v>7.4650000000000003E-3</c:v>
                </c:pt>
                <c:pt idx="40">
                  <c:v>7.0933999999999997E-3</c:v>
                </c:pt>
                <c:pt idx="41">
                  <c:v>6.8696E-3</c:v>
                </c:pt>
                <c:pt idx="42">
                  <c:v>6.6458000000000003E-3</c:v>
                </c:pt>
                <c:pt idx="43">
                  <c:v>6.4219999999999998E-3</c:v>
                </c:pt>
                <c:pt idx="44">
                  <c:v>6.1982000000000001E-3</c:v>
                </c:pt>
                <c:pt idx="45">
                  <c:v>5.9744000000000004E-3</c:v>
                </c:pt>
                <c:pt idx="46">
                  <c:v>5.7892999999999998E-3</c:v>
                </c:pt>
                <c:pt idx="47">
                  <c:v>5.6042000000000002E-3</c:v>
                </c:pt>
                <c:pt idx="48">
                  <c:v>5.4190999999999996E-3</c:v>
                </c:pt>
                <c:pt idx="49">
                  <c:v>5.2339999999999999E-3</c:v>
                </c:pt>
                <c:pt idx="50">
                  <c:v>5.0489999999999997E-3</c:v>
                </c:pt>
                <c:pt idx="51">
                  <c:v>4.7532E-3</c:v>
                </c:pt>
                <c:pt idx="52">
                  <c:v>4.4574999999999997E-3</c:v>
                </c:pt>
                <c:pt idx="53">
                  <c:v>4.1618000000000002E-3</c:v>
                </c:pt>
                <c:pt idx="54">
                  <c:v>3.8660000000000001E-3</c:v>
                </c:pt>
                <c:pt idx="55">
                  <c:v>3.5703000000000002E-3</c:v>
                </c:pt>
                <c:pt idx="56">
                  <c:v>3.372E-3</c:v>
                </c:pt>
                <c:pt idx="57">
                  <c:v>3.1736999999999998E-3</c:v>
                </c:pt>
                <c:pt idx="58">
                  <c:v>2.9754E-3</c:v>
                </c:pt>
                <c:pt idx="59">
                  <c:v>2.7772000000000001E-3</c:v>
                </c:pt>
                <c:pt idx="60">
                  <c:v>2.5788999999999999E-3</c:v>
                </c:pt>
                <c:pt idx="61">
                  <c:v>2.4367E-3</c:v>
                </c:pt>
                <c:pt idx="62">
                  <c:v>2.2945999999999999E-3</c:v>
                </c:pt>
                <c:pt idx="63">
                  <c:v>2.1524000000000001E-3</c:v>
                </c:pt>
                <c:pt idx="64">
                  <c:v>2.0103E-3</c:v>
                </c:pt>
                <c:pt idx="65">
                  <c:v>1.8680999999999999E-3</c:v>
                </c:pt>
                <c:pt idx="66">
                  <c:v>1.8119E-3</c:v>
                </c:pt>
                <c:pt idx="67">
                  <c:v>1.7557E-3</c:v>
                </c:pt>
                <c:pt idx="68">
                  <c:v>1.6995000000000001E-3</c:v>
                </c:pt>
                <c:pt idx="69">
                  <c:v>1.6433000000000001E-3</c:v>
                </c:pt>
                <c:pt idx="70">
                  <c:v>1.5870999999999999E-3</c:v>
                </c:pt>
                <c:pt idx="71">
                  <c:v>1.5731E-3</c:v>
                </c:pt>
                <c:pt idx="72">
                  <c:v>1.5590000000000001E-3</c:v>
                </c:pt>
                <c:pt idx="73">
                  <c:v>1.5449000000000001E-3</c:v>
                </c:pt>
                <c:pt idx="74">
                  <c:v>1.5309E-3</c:v>
                </c:pt>
                <c:pt idx="75">
                  <c:v>1.5168E-3</c:v>
                </c:pt>
                <c:pt idx="76">
                  <c:v>1.5013978723404256E-3</c:v>
                </c:pt>
                <c:pt idx="77">
                  <c:v>1.4859957446808512E-3</c:v>
                </c:pt>
                <c:pt idx="78">
                  <c:v>1.4705936170212768E-3</c:v>
                </c:pt>
                <c:pt idx="79">
                  <c:v>1.4551914893617024E-3</c:v>
                </c:pt>
                <c:pt idx="80">
                  <c:v>1.439789361702128E-3</c:v>
                </c:pt>
                <c:pt idx="81">
                  <c:v>1.4243872340425536E-3</c:v>
                </c:pt>
                <c:pt idx="82">
                  <c:v>1.4089851063829792E-3</c:v>
                </c:pt>
                <c:pt idx="83">
                  <c:v>1.3935829787234048E-3</c:v>
                </c:pt>
                <c:pt idx="84">
                  <c:v>1.3781808510638304E-3</c:v>
                </c:pt>
                <c:pt idx="85">
                  <c:v>1.362778723404256E-3</c:v>
                </c:pt>
                <c:pt idx="86">
                  <c:v>1.3473765957446816E-3</c:v>
                </c:pt>
                <c:pt idx="87">
                  <c:v>1.3319744680851072E-3</c:v>
                </c:pt>
                <c:pt idx="88">
                  <c:v>1.3165723404255328E-3</c:v>
                </c:pt>
                <c:pt idx="89">
                  <c:v>1.3011702127659584E-3</c:v>
                </c:pt>
                <c:pt idx="90">
                  <c:v>1.285768085106384E-3</c:v>
                </c:pt>
                <c:pt idx="91">
                  <c:v>1.2703659574468096E-3</c:v>
                </c:pt>
                <c:pt idx="92">
                  <c:v>1.2549638297872352E-3</c:v>
                </c:pt>
                <c:pt idx="93">
                  <c:v>1.2395617021276608E-3</c:v>
                </c:pt>
                <c:pt idx="94">
                  <c:v>1.2241595744680864E-3</c:v>
                </c:pt>
                <c:pt idx="95">
                  <c:v>1.208757446808512E-3</c:v>
                </c:pt>
                <c:pt idx="96">
                  <c:v>1.1933553191489376E-3</c:v>
                </c:pt>
                <c:pt idx="97">
                  <c:v>1.1779531914893632E-3</c:v>
                </c:pt>
                <c:pt idx="98">
                  <c:v>1.1625510638297888E-3</c:v>
                </c:pt>
                <c:pt idx="99">
                  <c:v>1.1471489361702144E-3</c:v>
                </c:pt>
                <c:pt idx="100">
                  <c:v>1.13174680851064E-3</c:v>
                </c:pt>
                <c:pt idx="101">
                  <c:v>1.1163446808510656E-3</c:v>
                </c:pt>
                <c:pt idx="102">
                  <c:v>1.1009425531914912E-3</c:v>
                </c:pt>
                <c:pt idx="103">
                  <c:v>1.0855404255319169E-3</c:v>
                </c:pt>
                <c:pt idx="104">
                  <c:v>1.0701382978723425E-3</c:v>
                </c:pt>
                <c:pt idx="105">
                  <c:v>1.0547361702127681E-3</c:v>
                </c:pt>
                <c:pt idx="106">
                  <c:v>1.0393340425531937E-3</c:v>
                </c:pt>
                <c:pt idx="107">
                  <c:v>1.0239319148936193E-3</c:v>
                </c:pt>
                <c:pt idx="108">
                  <c:v>1.0085297872340449E-3</c:v>
                </c:pt>
                <c:pt idx="109">
                  <c:v>9.9312765957447046E-4</c:v>
                </c:pt>
                <c:pt idx="110">
                  <c:v>9.7772553191489606E-4</c:v>
                </c:pt>
                <c:pt idx="111">
                  <c:v>9.6232340425532155E-4</c:v>
                </c:pt>
                <c:pt idx="112">
                  <c:v>9.4692127659574705E-4</c:v>
                </c:pt>
                <c:pt idx="113">
                  <c:v>9.3151914893617254E-4</c:v>
                </c:pt>
                <c:pt idx="114">
                  <c:v>9.1611702127659803E-4</c:v>
                </c:pt>
                <c:pt idx="115">
                  <c:v>9.0071489361702353E-4</c:v>
                </c:pt>
                <c:pt idx="116">
                  <c:v>8.8531276595744902E-4</c:v>
                </c:pt>
                <c:pt idx="117">
                  <c:v>8.6991063829787451E-4</c:v>
                </c:pt>
                <c:pt idx="118">
                  <c:v>8.5450851063830001E-4</c:v>
                </c:pt>
                <c:pt idx="119">
                  <c:v>8.391063829787255E-4</c:v>
                </c:pt>
                <c:pt idx="120">
                  <c:v>8.2370425531915099E-4</c:v>
                </c:pt>
                <c:pt idx="121">
                  <c:v>8.0830212765957649E-4</c:v>
                </c:pt>
                <c:pt idx="122">
                  <c:v>7.9290000000000003E-4</c:v>
                </c:pt>
                <c:pt idx="123">
                  <c:v>7.3039999999999997E-4</c:v>
                </c:pt>
                <c:pt idx="124">
                  <c:v>6.6799999999999997E-4</c:v>
                </c:pt>
                <c:pt idx="125">
                  <c:v>6.0550000000000003E-4</c:v>
                </c:pt>
                <c:pt idx="126">
                  <c:v>5.4699999999999996E-4</c:v>
                </c:pt>
                <c:pt idx="127">
                  <c:v>4.885E-4</c:v>
                </c:pt>
                <c:pt idx="128">
                  <c:v>4.2999999999999999E-4</c:v>
                </c:pt>
                <c:pt idx="129">
                  <c:v>3.7149999999999998E-4</c:v>
                </c:pt>
                <c:pt idx="130">
                  <c:v>3.1300000000000002E-4</c:v>
                </c:pt>
                <c:pt idx="131">
                  <c:v>2.6449999999999998E-4</c:v>
                </c:pt>
                <c:pt idx="132">
                  <c:v>2.1589999999999999E-4</c:v>
                </c:pt>
                <c:pt idx="133">
                  <c:v>1.673E-4</c:v>
                </c:pt>
                <c:pt idx="134">
                  <c:v>1.188E-4</c:v>
                </c:pt>
                <c:pt idx="135">
                  <c:v>7.0199999999999999E-5</c:v>
                </c:pt>
                <c:pt idx="136">
                  <c:v>4.5099999999999998E-5</c:v>
                </c:pt>
                <c:pt idx="137">
                  <c:v>2.0000000000000002E-5</c:v>
                </c:pt>
                <c:pt idx="138">
                  <c:v>1.5E-5</c:v>
                </c:pt>
                <c:pt idx="139">
                  <c:v>1.0000000000000001E-5</c:v>
                </c:pt>
                <c:pt idx="140">
                  <c:v>5.0000000000000004E-6</c:v>
                </c:pt>
                <c:pt idx="141">
                  <c:v>4.8999999999999997E-6</c:v>
                </c:pt>
                <c:pt idx="142">
                  <c:v>4.7999999999999998E-6</c:v>
                </c:pt>
                <c:pt idx="143">
                  <c:v>4.6999999999999999E-6</c:v>
                </c:pt>
                <c:pt idx="144">
                  <c:v>4.6E-6</c:v>
                </c:pt>
                <c:pt idx="145">
                  <c:v>4.5000000000000001E-6</c:v>
                </c:pt>
                <c:pt idx="146">
                  <c:v>4.4000000000000002E-6</c:v>
                </c:pt>
                <c:pt idx="147">
                  <c:v>4.3000000000000003E-6</c:v>
                </c:pt>
                <c:pt idx="148">
                  <c:v>4.1999999999999996E-6</c:v>
                </c:pt>
                <c:pt idx="149">
                  <c:v>4.0999999999999997E-6</c:v>
                </c:pt>
                <c:pt idx="150">
                  <c:v>3.9999999999999998E-6</c:v>
                </c:pt>
                <c:pt idx="151">
                  <c:v>3.8999999999999999E-6</c:v>
                </c:pt>
                <c:pt idx="152">
                  <c:v>3.8E-6</c:v>
                </c:pt>
                <c:pt idx="153">
                  <c:v>3.7000000000000002E-6</c:v>
                </c:pt>
                <c:pt idx="154">
                  <c:v>3.5999999999999998E-6</c:v>
                </c:pt>
                <c:pt idx="155">
                  <c:v>3.4999999999999999E-6</c:v>
                </c:pt>
                <c:pt idx="156">
                  <c:v>3.4000000000000001E-6</c:v>
                </c:pt>
                <c:pt idx="157">
                  <c:v>3.3000000000000002E-6</c:v>
                </c:pt>
                <c:pt idx="158">
                  <c:v>3.1999999999999999E-6</c:v>
                </c:pt>
                <c:pt idx="159">
                  <c:v>3.1E-6</c:v>
                </c:pt>
                <c:pt idx="160">
                  <c:v>3.0000000000000001E-6</c:v>
                </c:pt>
                <c:pt idx="161">
                  <c:v>2.9000000000000002E-6</c:v>
                </c:pt>
                <c:pt idx="162">
                  <c:v>2.7999999999999999E-6</c:v>
                </c:pt>
                <c:pt idx="163">
                  <c:v>2.7E-6</c:v>
                </c:pt>
                <c:pt idx="164">
                  <c:v>2.6000000000000001E-6</c:v>
                </c:pt>
                <c:pt idx="165">
                  <c:v>2.5000000000000002E-6</c:v>
                </c:pt>
                <c:pt idx="166">
                  <c:v>2.3999999999999999E-6</c:v>
                </c:pt>
                <c:pt idx="167">
                  <c:v>2.3E-6</c:v>
                </c:pt>
                <c:pt idx="168">
                  <c:v>2.2000000000000001E-6</c:v>
                </c:pt>
                <c:pt idx="169">
                  <c:v>2.0999999999999998E-6</c:v>
                </c:pt>
                <c:pt idx="170">
                  <c:v>1.9999999999999999E-6</c:v>
                </c:pt>
                <c:pt idx="171">
                  <c:v>1.9E-6</c:v>
                </c:pt>
                <c:pt idx="172">
                  <c:v>1.7999999999999999E-6</c:v>
                </c:pt>
                <c:pt idx="173">
                  <c:v>1.7E-6</c:v>
                </c:pt>
                <c:pt idx="174">
                  <c:v>1.5999999999999999E-6</c:v>
                </c:pt>
                <c:pt idx="175">
                  <c:v>1.5E-6</c:v>
                </c:pt>
                <c:pt idx="176">
                  <c:v>1.3999999999999999E-6</c:v>
                </c:pt>
                <c:pt idx="177">
                  <c:v>1.3E-6</c:v>
                </c:pt>
                <c:pt idx="178">
                  <c:v>1.1999999999999999E-6</c:v>
                </c:pt>
                <c:pt idx="179">
                  <c:v>1.1000000000000001E-6</c:v>
                </c:pt>
                <c:pt idx="180">
                  <c:v>9.9999999999999995E-7</c:v>
                </c:pt>
                <c:pt idx="181">
                  <c:v>8.9999999999999996E-7</c:v>
                </c:pt>
                <c:pt idx="182">
                  <c:v>7.9999999999999996E-7</c:v>
                </c:pt>
                <c:pt idx="183">
                  <c:v>6.9999999999999997E-7</c:v>
                </c:pt>
                <c:pt idx="184">
                  <c:v>5.9999999999999997E-7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9A6-46B1-B508-29A932914041}"/>
            </c:ext>
          </c:extLst>
        </c:ser>
        <c:ser>
          <c:idx val="6"/>
          <c:order val="6"/>
          <c:tx>
            <c:strRef>
              <c:f>r0_v832Initial!$AQ$1</c:f>
              <c:strCache>
                <c:ptCount val="1"/>
                <c:pt idx="0">
                  <c:v>XI_MD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r0_v832Initial!$Z$2:$Z$202</c:f>
              <c:numCache>
                <c:formatCode>General</c:formatCode>
                <c:ptCount val="20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  <c:pt idx="151">
                  <c:v>302</c:v>
                </c:pt>
                <c:pt idx="152">
                  <c:v>304</c:v>
                </c:pt>
                <c:pt idx="153">
                  <c:v>306</c:v>
                </c:pt>
                <c:pt idx="154">
                  <c:v>308</c:v>
                </c:pt>
                <c:pt idx="155">
                  <c:v>310</c:v>
                </c:pt>
                <c:pt idx="156">
                  <c:v>312</c:v>
                </c:pt>
                <c:pt idx="157">
                  <c:v>314</c:v>
                </c:pt>
                <c:pt idx="158">
                  <c:v>316</c:v>
                </c:pt>
                <c:pt idx="159">
                  <c:v>318</c:v>
                </c:pt>
                <c:pt idx="160">
                  <c:v>320</c:v>
                </c:pt>
                <c:pt idx="161">
                  <c:v>322</c:v>
                </c:pt>
                <c:pt idx="162">
                  <c:v>324</c:v>
                </c:pt>
                <c:pt idx="163">
                  <c:v>326</c:v>
                </c:pt>
                <c:pt idx="164">
                  <c:v>328</c:v>
                </c:pt>
                <c:pt idx="165">
                  <c:v>330</c:v>
                </c:pt>
                <c:pt idx="166">
                  <c:v>332</c:v>
                </c:pt>
                <c:pt idx="167">
                  <c:v>334</c:v>
                </c:pt>
                <c:pt idx="168">
                  <c:v>336</c:v>
                </c:pt>
                <c:pt idx="169">
                  <c:v>338</c:v>
                </c:pt>
                <c:pt idx="170">
                  <c:v>340</c:v>
                </c:pt>
                <c:pt idx="171">
                  <c:v>342</c:v>
                </c:pt>
                <c:pt idx="172">
                  <c:v>344</c:v>
                </c:pt>
                <c:pt idx="173">
                  <c:v>346</c:v>
                </c:pt>
                <c:pt idx="174">
                  <c:v>348</c:v>
                </c:pt>
                <c:pt idx="175">
                  <c:v>350</c:v>
                </c:pt>
                <c:pt idx="176">
                  <c:v>352</c:v>
                </c:pt>
                <c:pt idx="177">
                  <c:v>354</c:v>
                </c:pt>
                <c:pt idx="178">
                  <c:v>356</c:v>
                </c:pt>
                <c:pt idx="179">
                  <c:v>358</c:v>
                </c:pt>
                <c:pt idx="180">
                  <c:v>360</c:v>
                </c:pt>
                <c:pt idx="181">
                  <c:v>362</c:v>
                </c:pt>
                <c:pt idx="182">
                  <c:v>364</c:v>
                </c:pt>
                <c:pt idx="183">
                  <c:v>366</c:v>
                </c:pt>
                <c:pt idx="184">
                  <c:v>368</c:v>
                </c:pt>
                <c:pt idx="185">
                  <c:v>370</c:v>
                </c:pt>
                <c:pt idx="186">
                  <c:v>372</c:v>
                </c:pt>
                <c:pt idx="187">
                  <c:v>374</c:v>
                </c:pt>
                <c:pt idx="188">
                  <c:v>376</c:v>
                </c:pt>
                <c:pt idx="189">
                  <c:v>378</c:v>
                </c:pt>
                <c:pt idx="190">
                  <c:v>380</c:v>
                </c:pt>
                <c:pt idx="191">
                  <c:v>382</c:v>
                </c:pt>
                <c:pt idx="192">
                  <c:v>384</c:v>
                </c:pt>
                <c:pt idx="193">
                  <c:v>386</c:v>
                </c:pt>
                <c:pt idx="194">
                  <c:v>388</c:v>
                </c:pt>
                <c:pt idx="195">
                  <c:v>390</c:v>
                </c:pt>
                <c:pt idx="196">
                  <c:v>392</c:v>
                </c:pt>
                <c:pt idx="197">
                  <c:v>394</c:v>
                </c:pt>
                <c:pt idx="198">
                  <c:v>396</c:v>
                </c:pt>
                <c:pt idx="199">
                  <c:v>398</c:v>
                </c:pt>
                <c:pt idx="200">
                  <c:v>400</c:v>
                </c:pt>
              </c:numCache>
            </c:numRef>
          </c:xVal>
          <c:yVal>
            <c:numRef>
              <c:f>r0_v832Initial!$AQ$2:$AQ$202</c:f>
              <c:numCache>
                <c:formatCode>0.0000000</c:formatCode>
                <c:ptCount val="201"/>
                <c:pt idx="0">
                  <c:v>1</c:v>
                </c:pt>
                <c:pt idx="1">
                  <c:v>0.6</c:v>
                </c:pt>
                <c:pt idx="2">
                  <c:v>0.4</c:v>
                </c:pt>
                <c:pt idx="3">
                  <c:v>0.25</c:v>
                </c:pt>
                <c:pt idx="4">
                  <c:v>0.13333333333333333</c:v>
                </c:pt>
                <c:pt idx="5">
                  <c:v>9.3333333333333338E-2</c:v>
                </c:pt>
                <c:pt idx="6">
                  <c:v>7.6666666666666661E-2</c:v>
                </c:pt>
                <c:pt idx="7">
                  <c:v>6.4029399999999986E-2</c:v>
                </c:pt>
                <c:pt idx="8">
                  <c:v>5.6000000000000001E-2</c:v>
                </c:pt>
                <c:pt idx="9">
                  <c:v>4.6333333333333337E-2</c:v>
                </c:pt>
                <c:pt idx="10">
                  <c:v>3.9067666666666667E-2</c:v>
                </c:pt>
                <c:pt idx="11">
                  <c:v>3.7183333333333332E-2</c:v>
                </c:pt>
                <c:pt idx="12">
                  <c:v>3.5298933333333331E-2</c:v>
                </c:pt>
                <c:pt idx="13">
                  <c:v>3.3414599999999996E-2</c:v>
                </c:pt>
                <c:pt idx="14">
                  <c:v>3.1530199999999994E-2</c:v>
                </c:pt>
                <c:pt idx="15">
                  <c:v>2.9645866666666666E-2</c:v>
                </c:pt>
                <c:pt idx="16">
                  <c:v>2.6430200000000001E-2</c:v>
                </c:pt>
                <c:pt idx="17">
                  <c:v>2.3214533333333332E-2</c:v>
                </c:pt>
                <c:pt idx="18">
                  <c:v>1.9998866666666663E-2</c:v>
                </c:pt>
                <c:pt idx="19">
                  <c:v>1.6783266666666664E-2</c:v>
                </c:pt>
                <c:pt idx="20">
                  <c:v>1.3567599999999999E-2</c:v>
                </c:pt>
                <c:pt idx="21">
                  <c:v>1.2932066666666667E-2</c:v>
                </c:pt>
                <c:pt idx="22">
                  <c:v>1.2296533333333333E-2</c:v>
                </c:pt>
                <c:pt idx="23">
                  <c:v>1.1661066666666666E-2</c:v>
                </c:pt>
                <c:pt idx="24">
                  <c:v>1.1025533333333332E-2</c:v>
                </c:pt>
                <c:pt idx="25">
                  <c:v>1.08255E-2</c:v>
                </c:pt>
                <c:pt idx="26">
                  <c:v>1.06255E-2</c:v>
                </c:pt>
                <c:pt idx="27">
                  <c:v>1.0425500000000001E-2</c:v>
                </c:pt>
                <c:pt idx="28">
                  <c:v>1.02255E-2</c:v>
                </c:pt>
                <c:pt idx="29">
                  <c:v>1.0025533333333333E-2</c:v>
                </c:pt>
                <c:pt idx="30">
                  <c:v>9.8254999999999992E-3</c:v>
                </c:pt>
                <c:pt idx="31">
                  <c:v>9.6255000000000004E-3</c:v>
                </c:pt>
                <c:pt idx="32">
                  <c:v>9.4254999999999999E-3</c:v>
                </c:pt>
                <c:pt idx="33">
                  <c:v>9.2254999999999993E-3</c:v>
                </c:pt>
                <c:pt idx="34">
                  <c:v>9.0255333333333319E-3</c:v>
                </c:pt>
                <c:pt idx="35">
                  <c:v>8.8255E-3</c:v>
                </c:pt>
                <c:pt idx="36">
                  <c:v>8.6254999999999995E-3</c:v>
                </c:pt>
                <c:pt idx="37">
                  <c:v>8.4255000000000007E-3</c:v>
                </c:pt>
                <c:pt idx="38">
                  <c:v>8.2255000000000002E-3</c:v>
                </c:pt>
                <c:pt idx="39">
                  <c:v>8.025533333333331E-3</c:v>
                </c:pt>
                <c:pt idx="40">
                  <c:v>7.8255000000000009E-3</c:v>
                </c:pt>
                <c:pt idx="41">
                  <c:v>7.6255000000000003E-3</c:v>
                </c:pt>
                <c:pt idx="42">
                  <c:v>7.4254999999999998E-3</c:v>
                </c:pt>
                <c:pt idx="43">
                  <c:v>7.2255000000000002E-3</c:v>
                </c:pt>
                <c:pt idx="44">
                  <c:v>7.025533333333331E-3</c:v>
                </c:pt>
                <c:pt idx="45">
                  <c:v>6.9255000000000002E-3</c:v>
                </c:pt>
                <c:pt idx="46">
                  <c:v>6.8255E-3</c:v>
                </c:pt>
                <c:pt idx="47">
                  <c:v>6.7254999999999997E-3</c:v>
                </c:pt>
                <c:pt idx="48">
                  <c:v>6.6255000000000003E-3</c:v>
                </c:pt>
                <c:pt idx="49">
                  <c:v>6.5255333333333315E-3</c:v>
                </c:pt>
                <c:pt idx="50">
                  <c:v>6.4254999999999998E-3</c:v>
                </c:pt>
                <c:pt idx="51">
                  <c:v>6.3255000000000004E-3</c:v>
                </c:pt>
                <c:pt idx="52">
                  <c:v>6.2255000000000001E-3</c:v>
                </c:pt>
                <c:pt idx="53">
                  <c:v>6.1254999999999999E-3</c:v>
                </c:pt>
                <c:pt idx="54">
                  <c:v>6.025533333333331E-3</c:v>
                </c:pt>
                <c:pt idx="55">
                  <c:v>5.9255000000000002E-3</c:v>
                </c:pt>
                <c:pt idx="56">
                  <c:v>5.8254999999999999E-3</c:v>
                </c:pt>
                <c:pt idx="57">
                  <c:v>5.7254999999999997E-3</c:v>
                </c:pt>
                <c:pt idx="58">
                  <c:v>5.6255000000000003E-3</c:v>
                </c:pt>
                <c:pt idx="59">
                  <c:v>5.5255333333333306E-3</c:v>
                </c:pt>
                <c:pt idx="60">
                  <c:v>5.4254999999999998E-3</c:v>
                </c:pt>
                <c:pt idx="61">
                  <c:v>5.3255000000000004E-3</c:v>
                </c:pt>
                <c:pt idx="62">
                  <c:v>5.2255000000000001E-3</c:v>
                </c:pt>
                <c:pt idx="63">
                  <c:v>5.1254999999999998E-3</c:v>
                </c:pt>
                <c:pt idx="64">
                  <c:v>5.0255333333333301E-3</c:v>
                </c:pt>
                <c:pt idx="65">
                  <c:v>4.9255000000000002E-3</c:v>
                </c:pt>
                <c:pt idx="66">
                  <c:v>4.8254999999999999E-3</c:v>
                </c:pt>
                <c:pt idx="67">
                  <c:v>4.7254999999999997E-3</c:v>
                </c:pt>
                <c:pt idx="68">
                  <c:v>4.6255000000000003E-3</c:v>
                </c:pt>
                <c:pt idx="69">
                  <c:v>4.5255333333333297E-3</c:v>
                </c:pt>
                <c:pt idx="70">
                  <c:v>4.4254999999999997E-3</c:v>
                </c:pt>
                <c:pt idx="71">
                  <c:v>4.3255000000000004E-3</c:v>
                </c:pt>
                <c:pt idx="72">
                  <c:v>4.2255000000000001E-3</c:v>
                </c:pt>
                <c:pt idx="73">
                  <c:v>4.1254999999999998E-3</c:v>
                </c:pt>
                <c:pt idx="74">
                  <c:v>4.0255333333333292E-3</c:v>
                </c:pt>
                <c:pt idx="75">
                  <c:v>3.9255000000000002E-3</c:v>
                </c:pt>
                <c:pt idx="76">
                  <c:v>3.8254999999999999E-3</c:v>
                </c:pt>
                <c:pt idx="77">
                  <c:v>3.7255000000000001E-3</c:v>
                </c:pt>
                <c:pt idx="78">
                  <c:v>3.6254999999999998E-3</c:v>
                </c:pt>
                <c:pt idx="79">
                  <c:v>3.5255333333333292E-3</c:v>
                </c:pt>
                <c:pt idx="80">
                  <c:v>3.4754999999999999E-3</c:v>
                </c:pt>
                <c:pt idx="81">
                  <c:v>3.4255000000000002E-3</c:v>
                </c:pt>
                <c:pt idx="82">
                  <c:v>3.3755E-3</c:v>
                </c:pt>
                <c:pt idx="83">
                  <c:v>3.3254999999999999E-3</c:v>
                </c:pt>
                <c:pt idx="84">
                  <c:v>3.2755333333333294E-3</c:v>
                </c:pt>
                <c:pt idx="85">
                  <c:v>3.2255000000000001E-3</c:v>
                </c:pt>
                <c:pt idx="86">
                  <c:v>3.1754999999999999E-3</c:v>
                </c:pt>
                <c:pt idx="87">
                  <c:v>3.1254999999999998E-3</c:v>
                </c:pt>
                <c:pt idx="88">
                  <c:v>3.0755000000000001E-3</c:v>
                </c:pt>
                <c:pt idx="89">
                  <c:v>3.0255333333333292E-3</c:v>
                </c:pt>
                <c:pt idx="90">
                  <c:v>2.9754999999999998E-3</c:v>
                </c:pt>
                <c:pt idx="91">
                  <c:v>2.9255000000000001E-3</c:v>
                </c:pt>
                <c:pt idx="92">
                  <c:v>2.8755E-3</c:v>
                </c:pt>
                <c:pt idx="93">
                  <c:v>2.8254999999999999E-3</c:v>
                </c:pt>
                <c:pt idx="94">
                  <c:v>2.775533333333329E-3</c:v>
                </c:pt>
                <c:pt idx="95">
                  <c:v>2.7255000000000001E-3</c:v>
                </c:pt>
                <c:pt idx="96">
                  <c:v>2.6754999999999999E-3</c:v>
                </c:pt>
                <c:pt idx="97">
                  <c:v>2.6254999999999998E-3</c:v>
                </c:pt>
                <c:pt idx="98">
                  <c:v>2.5755000000000001E-3</c:v>
                </c:pt>
                <c:pt idx="99">
                  <c:v>2.5255333333333288E-3</c:v>
                </c:pt>
                <c:pt idx="100">
                  <c:v>2.4754999999999998E-3</c:v>
                </c:pt>
                <c:pt idx="101">
                  <c:v>2.4255000000000001E-3</c:v>
                </c:pt>
                <c:pt idx="102">
                  <c:v>2.3755E-3</c:v>
                </c:pt>
                <c:pt idx="103">
                  <c:v>2.3254999999999999E-3</c:v>
                </c:pt>
                <c:pt idx="104">
                  <c:v>2.2755333333333285E-3</c:v>
                </c:pt>
                <c:pt idx="105">
                  <c:v>2.2255E-3</c:v>
                </c:pt>
                <c:pt idx="106">
                  <c:v>2.1754999999999999E-3</c:v>
                </c:pt>
                <c:pt idx="107">
                  <c:v>2.1254999999999998E-3</c:v>
                </c:pt>
                <c:pt idx="108">
                  <c:v>2.0755000000000001E-3</c:v>
                </c:pt>
                <c:pt idx="109">
                  <c:v>2.0255333333333283E-3</c:v>
                </c:pt>
                <c:pt idx="110">
                  <c:v>1.9754999999999998E-3</c:v>
                </c:pt>
                <c:pt idx="111">
                  <c:v>1.9254999999999999E-3</c:v>
                </c:pt>
                <c:pt idx="112">
                  <c:v>1.8755E-3</c:v>
                </c:pt>
                <c:pt idx="113">
                  <c:v>1.8255000000000001E-3</c:v>
                </c:pt>
                <c:pt idx="114">
                  <c:v>1.7755333333333283E-3</c:v>
                </c:pt>
                <c:pt idx="115">
                  <c:v>1.7255E-3</c:v>
                </c:pt>
                <c:pt idx="116">
                  <c:v>1.6754999999999999E-3</c:v>
                </c:pt>
                <c:pt idx="117">
                  <c:v>1.6255E-3</c:v>
                </c:pt>
                <c:pt idx="118">
                  <c:v>1.5755000000000001E-3</c:v>
                </c:pt>
                <c:pt idx="119">
                  <c:v>1.5255333333333283E-3</c:v>
                </c:pt>
                <c:pt idx="120">
                  <c:v>1.4755E-3</c:v>
                </c:pt>
                <c:pt idx="121">
                  <c:v>1.4254999999999999E-3</c:v>
                </c:pt>
                <c:pt idx="122">
                  <c:v>1.3755E-3</c:v>
                </c:pt>
                <c:pt idx="123">
                  <c:v>1.3255000000000001E-3</c:v>
                </c:pt>
                <c:pt idx="124">
                  <c:v>1.2755333333333283E-3</c:v>
                </c:pt>
                <c:pt idx="125">
                  <c:v>1.2255E-3</c:v>
                </c:pt>
                <c:pt idx="126">
                  <c:v>1.1754999999999999E-3</c:v>
                </c:pt>
                <c:pt idx="127">
                  <c:v>1.1255E-3</c:v>
                </c:pt>
                <c:pt idx="128">
                  <c:v>1.0755000000000001E-3</c:v>
                </c:pt>
                <c:pt idx="129">
                  <c:v>1.0255333333333283E-3</c:v>
                </c:pt>
                <c:pt idx="130">
                  <c:v>1.0055000000000001E-3</c:v>
                </c:pt>
                <c:pt idx="131">
                  <c:v>9.8550000000000005E-4</c:v>
                </c:pt>
                <c:pt idx="132">
                  <c:v>9.655E-4</c:v>
                </c:pt>
                <c:pt idx="133">
                  <c:v>9.4550000000000005E-4</c:v>
                </c:pt>
                <c:pt idx="134">
                  <c:v>9.2553333333332826E-4</c:v>
                </c:pt>
                <c:pt idx="135">
                  <c:v>9.0549999999999995E-4</c:v>
                </c:pt>
                <c:pt idx="136">
                  <c:v>8.855E-4</c:v>
                </c:pt>
                <c:pt idx="137">
                  <c:v>8.6549999999999995E-4</c:v>
                </c:pt>
                <c:pt idx="138">
                  <c:v>8.4550000000000001E-4</c:v>
                </c:pt>
                <c:pt idx="139">
                  <c:v>8.2553333333332821E-4</c:v>
                </c:pt>
                <c:pt idx="140">
                  <c:v>8.0550000000000001E-4</c:v>
                </c:pt>
                <c:pt idx="141">
                  <c:v>7.8549999999999996E-4</c:v>
                </c:pt>
                <c:pt idx="142">
                  <c:v>7.6550000000000001E-4</c:v>
                </c:pt>
                <c:pt idx="143">
                  <c:v>7.4549999999999996E-4</c:v>
                </c:pt>
                <c:pt idx="144">
                  <c:v>7.2553333333332816E-4</c:v>
                </c:pt>
                <c:pt idx="145">
                  <c:v>7.0549999999999996E-4</c:v>
                </c:pt>
                <c:pt idx="146">
                  <c:v>6.8550000000000002E-4</c:v>
                </c:pt>
                <c:pt idx="147">
                  <c:v>6.6549999999999997E-4</c:v>
                </c:pt>
                <c:pt idx="148">
                  <c:v>6.4550000000000002E-4</c:v>
                </c:pt>
                <c:pt idx="149">
                  <c:v>6.2553333333332812E-4</c:v>
                </c:pt>
                <c:pt idx="150">
                  <c:v>6.0550000000000003E-4</c:v>
                </c:pt>
                <c:pt idx="151">
                  <c:v>5.8549999999999997E-4</c:v>
                </c:pt>
                <c:pt idx="152">
                  <c:v>5.6550000000000003E-4</c:v>
                </c:pt>
                <c:pt idx="153">
                  <c:v>5.4549999999999998E-4</c:v>
                </c:pt>
                <c:pt idx="154">
                  <c:v>5.2553333333332807E-4</c:v>
                </c:pt>
                <c:pt idx="155">
                  <c:v>5.0549999999999998E-4</c:v>
                </c:pt>
                <c:pt idx="156">
                  <c:v>4.8549999999999998E-4</c:v>
                </c:pt>
                <c:pt idx="157">
                  <c:v>4.6549999999999998E-4</c:v>
                </c:pt>
                <c:pt idx="158">
                  <c:v>4.4549999999999999E-4</c:v>
                </c:pt>
                <c:pt idx="159">
                  <c:v>4.2553333333332808E-4</c:v>
                </c:pt>
                <c:pt idx="160">
                  <c:v>4.0549999999999999E-4</c:v>
                </c:pt>
                <c:pt idx="161">
                  <c:v>3.8549999999999999E-4</c:v>
                </c:pt>
                <c:pt idx="162">
                  <c:v>3.6549999999999999E-4</c:v>
                </c:pt>
                <c:pt idx="163">
                  <c:v>3.455E-4</c:v>
                </c:pt>
                <c:pt idx="164">
                  <c:v>3.2553333333332809E-4</c:v>
                </c:pt>
                <c:pt idx="165">
                  <c:v>2.8433809523809001E-4</c:v>
                </c:pt>
                <c:pt idx="166">
                  <c:v>2.431428571428519E-4</c:v>
                </c:pt>
                <c:pt idx="167">
                  <c:v>2.019476190476138E-4</c:v>
                </c:pt>
                <c:pt idx="168">
                  <c:v>1.6075238095237569E-4</c:v>
                </c:pt>
                <c:pt idx="169">
                  <c:v>1.1955714285713759E-4</c:v>
                </c:pt>
                <c:pt idx="170">
                  <c:v>7.8361904761899479E-5</c:v>
                </c:pt>
                <c:pt idx="171">
                  <c:v>3.7166666666661379E-5</c:v>
                </c:pt>
                <c:pt idx="172">
                  <c:v>3.7166666666661379E-5</c:v>
                </c:pt>
                <c:pt idx="173">
                  <c:v>3.7166666666661379E-5</c:v>
                </c:pt>
                <c:pt idx="174">
                  <c:v>3.7166666666661379E-5</c:v>
                </c:pt>
                <c:pt idx="175">
                  <c:v>3.7166666666661379E-5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9A6-46B1-B508-29A932914041}"/>
            </c:ext>
          </c:extLst>
        </c:ser>
        <c:ser>
          <c:idx val="7"/>
          <c:order val="7"/>
          <c:tx>
            <c:strRef>
              <c:f>r0_v832Initial!$AR$1</c:f>
              <c:strCache>
                <c:ptCount val="1"/>
                <c:pt idx="0">
                  <c:v>XI_HV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r0_v832Initial!$Z$2:$Z$202</c:f>
              <c:numCache>
                <c:formatCode>General</c:formatCode>
                <c:ptCount val="20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  <c:pt idx="151">
                  <c:v>302</c:v>
                </c:pt>
                <c:pt idx="152">
                  <c:v>304</c:v>
                </c:pt>
                <c:pt idx="153">
                  <c:v>306</c:v>
                </c:pt>
                <c:pt idx="154">
                  <c:v>308</c:v>
                </c:pt>
                <c:pt idx="155">
                  <c:v>310</c:v>
                </c:pt>
                <c:pt idx="156">
                  <c:v>312</c:v>
                </c:pt>
                <c:pt idx="157">
                  <c:v>314</c:v>
                </c:pt>
                <c:pt idx="158">
                  <c:v>316</c:v>
                </c:pt>
                <c:pt idx="159">
                  <c:v>318</c:v>
                </c:pt>
                <c:pt idx="160">
                  <c:v>320</c:v>
                </c:pt>
                <c:pt idx="161">
                  <c:v>322</c:v>
                </c:pt>
                <c:pt idx="162">
                  <c:v>324</c:v>
                </c:pt>
                <c:pt idx="163">
                  <c:v>326</c:v>
                </c:pt>
                <c:pt idx="164">
                  <c:v>328</c:v>
                </c:pt>
                <c:pt idx="165">
                  <c:v>330</c:v>
                </c:pt>
                <c:pt idx="166">
                  <c:v>332</c:v>
                </c:pt>
                <c:pt idx="167">
                  <c:v>334</c:v>
                </c:pt>
                <c:pt idx="168">
                  <c:v>336</c:v>
                </c:pt>
                <c:pt idx="169">
                  <c:v>338</c:v>
                </c:pt>
                <c:pt idx="170">
                  <c:v>340</c:v>
                </c:pt>
                <c:pt idx="171">
                  <c:v>342</c:v>
                </c:pt>
                <c:pt idx="172">
                  <c:v>344</c:v>
                </c:pt>
                <c:pt idx="173">
                  <c:v>346</c:v>
                </c:pt>
                <c:pt idx="174">
                  <c:v>348</c:v>
                </c:pt>
                <c:pt idx="175">
                  <c:v>350</c:v>
                </c:pt>
                <c:pt idx="176">
                  <c:v>352</c:v>
                </c:pt>
                <c:pt idx="177">
                  <c:v>354</c:v>
                </c:pt>
                <c:pt idx="178">
                  <c:v>356</c:v>
                </c:pt>
                <c:pt idx="179">
                  <c:v>358</c:v>
                </c:pt>
                <c:pt idx="180">
                  <c:v>360</c:v>
                </c:pt>
                <c:pt idx="181">
                  <c:v>362</c:v>
                </c:pt>
                <c:pt idx="182">
                  <c:v>364</c:v>
                </c:pt>
                <c:pt idx="183">
                  <c:v>366</c:v>
                </c:pt>
                <c:pt idx="184">
                  <c:v>368</c:v>
                </c:pt>
                <c:pt idx="185">
                  <c:v>370</c:v>
                </c:pt>
                <c:pt idx="186">
                  <c:v>372</c:v>
                </c:pt>
                <c:pt idx="187">
                  <c:v>374</c:v>
                </c:pt>
                <c:pt idx="188">
                  <c:v>376</c:v>
                </c:pt>
                <c:pt idx="189">
                  <c:v>378</c:v>
                </c:pt>
                <c:pt idx="190">
                  <c:v>380</c:v>
                </c:pt>
                <c:pt idx="191">
                  <c:v>382</c:v>
                </c:pt>
                <c:pt idx="192">
                  <c:v>384</c:v>
                </c:pt>
                <c:pt idx="193">
                  <c:v>386</c:v>
                </c:pt>
                <c:pt idx="194">
                  <c:v>388</c:v>
                </c:pt>
                <c:pt idx="195">
                  <c:v>390</c:v>
                </c:pt>
                <c:pt idx="196">
                  <c:v>392</c:v>
                </c:pt>
                <c:pt idx="197">
                  <c:v>394</c:v>
                </c:pt>
                <c:pt idx="198">
                  <c:v>396</c:v>
                </c:pt>
                <c:pt idx="199">
                  <c:v>398</c:v>
                </c:pt>
                <c:pt idx="200">
                  <c:v>400</c:v>
                </c:pt>
              </c:numCache>
            </c:numRef>
          </c:xVal>
          <c:yVal>
            <c:numRef>
              <c:f>r0_v832Initial!$AR$2:$AR$202</c:f>
              <c:numCache>
                <c:formatCode>0.0000000</c:formatCode>
                <c:ptCount val="201"/>
                <c:pt idx="0">
                  <c:v>1</c:v>
                </c:pt>
                <c:pt idx="1">
                  <c:v>0.44999999999999996</c:v>
                </c:pt>
                <c:pt idx="2">
                  <c:v>0.22500000000000001</c:v>
                </c:pt>
                <c:pt idx="3">
                  <c:v>0.125</c:v>
                </c:pt>
                <c:pt idx="4">
                  <c:v>6.6666666666666666E-2</c:v>
                </c:pt>
                <c:pt idx="5">
                  <c:v>4.6666666666666669E-2</c:v>
                </c:pt>
                <c:pt idx="6">
                  <c:v>3.833333333333333E-2</c:v>
                </c:pt>
                <c:pt idx="7">
                  <c:v>3.2014699999999993E-2</c:v>
                </c:pt>
                <c:pt idx="8">
                  <c:v>2.8000000000000001E-2</c:v>
                </c:pt>
                <c:pt idx="9">
                  <c:v>2.3166666666666669E-2</c:v>
                </c:pt>
                <c:pt idx="10">
                  <c:v>1.9533833333333334E-2</c:v>
                </c:pt>
                <c:pt idx="11">
                  <c:v>1.8591666666666666E-2</c:v>
                </c:pt>
                <c:pt idx="12">
                  <c:v>1.7649466666666665E-2</c:v>
                </c:pt>
                <c:pt idx="13">
                  <c:v>1.6707299999999998E-2</c:v>
                </c:pt>
                <c:pt idx="14">
                  <c:v>1.5765099999999997E-2</c:v>
                </c:pt>
                <c:pt idx="15">
                  <c:v>1.5165100000000001E-2</c:v>
                </c:pt>
                <c:pt idx="16">
                  <c:v>1.4565099999999999E-2</c:v>
                </c:pt>
                <c:pt idx="17">
                  <c:v>1.3965099999999999E-2</c:v>
                </c:pt>
                <c:pt idx="18">
                  <c:v>1.33651E-2</c:v>
                </c:pt>
                <c:pt idx="19">
                  <c:v>1.2765099999999998E-2</c:v>
                </c:pt>
                <c:pt idx="20">
                  <c:v>1.23651E-2</c:v>
                </c:pt>
                <c:pt idx="21">
                  <c:v>1.1965099999999999E-2</c:v>
                </c:pt>
                <c:pt idx="22">
                  <c:v>1.15651E-2</c:v>
                </c:pt>
                <c:pt idx="23">
                  <c:v>1.1165100000000001E-2</c:v>
                </c:pt>
                <c:pt idx="24">
                  <c:v>1.0765099999999998E-2</c:v>
                </c:pt>
                <c:pt idx="25">
                  <c:v>1.0565099999999999E-2</c:v>
                </c:pt>
                <c:pt idx="26">
                  <c:v>1.03651E-2</c:v>
                </c:pt>
                <c:pt idx="27">
                  <c:v>1.01651E-2</c:v>
                </c:pt>
                <c:pt idx="28">
                  <c:v>9.9650999999999993E-3</c:v>
                </c:pt>
                <c:pt idx="29">
                  <c:v>9.7650999999999988E-3</c:v>
                </c:pt>
                <c:pt idx="30">
                  <c:v>9.6051000000000001E-3</c:v>
                </c:pt>
                <c:pt idx="31">
                  <c:v>9.4450999999999997E-3</c:v>
                </c:pt>
                <c:pt idx="32">
                  <c:v>9.2850999999999993E-3</c:v>
                </c:pt>
                <c:pt idx="33">
                  <c:v>9.1251000000000006E-3</c:v>
                </c:pt>
                <c:pt idx="34">
                  <c:v>8.9650999999999984E-3</c:v>
                </c:pt>
                <c:pt idx="35">
                  <c:v>8.8050999999999997E-3</c:v>
                </c:pt>
                <c:pt idx="36">
                  <c:v>8.6450999999999993E-3</c:v>
                </c:pt>
                <c:pt idx="37">
                  <c:v>8.4851000000000006E-3</c:v>
                </c:pt>
                <c:pt idx="38">
                  <c:v>8.3251000000000002E-3</c:v>
                </c:pt>
                <c:pt idx="39">
                  <c:v>8.1650999999999981E-3</c:v>
                </c:pt>
                <c:pt idx="40">
                  <c:v>8.0651000000000004E-3</c:v>
                </c:pt>
                <c:pt idx="41">
                  <c:v>7.9650999999999993E-3</c:v>
                </c:pt>
                <c:pt idx="42">
                  <c:v>7.8650999999999999E-3</c:v>
                </c:pt>
                <c:pt idx="43">
                  <c:v>7.7650999999999996E-3</c:v>
                </c:pt>
                <c:pt idx="44">
                  <c:v>7.6650999999999976E-3</c:v>
                </c:pt>
                <c:pt idx="45">
                  <c:v>7.5650999999999999E-3</c:v>
                </c:pt>
                <c:pt idx="46">
                  <c:v>7.4650999999999997E-3</c:v>
                </c:pt>
                <c:pt idx="47">
                  <c:v>7.3651000000000003E-3</c:v>
                </c:pt>
                <c:pt idx="48">
                  <c:v>7.2651E-3</c:v>
                </c:pt>
                <c:pt idx="49">
                  <c:v>7.1650999999999972E-3</c:v>
                </c:pt>
                <c:pt idx="50">
                  <c:v>7.0651000000000004E-3</c:v>
                </c:pt>
                <c:pt idx="51">
                  <c:v>6.9651000000000001E-3</c:v>
                </c:pt>
                <c:pt idx="52">
                  <c:v>6.8650999999999998E-3</c:v>
                </c:pt>
                <c:pt idx="53">
                  <c:v>6.7650999999999996E-3</c:v>
                </c:pt>
                <c:pt idx="54">
                  <c:v>6.6650999999999967E-3</c:v>
                </c:pt>
                <c:pt idx="55">
                  <c:v>6.5650999999999999E-3</c:v>
                </c:pt>
                <c:pt idx="56">
                  <c:v>6.4650999999999997E-3</c:v>
                </c:pt>
                <c:pt idx="57">
                  <c:v>6.3651000000000003E-3</c:v>
                </c:pt>
                <c:pt idx="58">
                  <c:v>6.2651E-3</c:v>
                </c:pt>
                <c:pt idx="59">
                  <c:v>6.1650999999999963E-3</c:v>
                </c:pt>
                <c:pt idx="60">
                  <c:v>6.0651000000000004E-3</c:v>
                </c:pt>
                <c:pt idx="61">
                  <c:v>5.9651000000000001E-3</c:v>
                </c:pt>
                <c:pt idx="62">
                  <c:v>5.8650999999999998E-3</c:v>
                </c:pt>
                <c:pt idx="63">
                  <c:v>5.7651000000000004E-3</c:v>
                </c:pt>
                <c:pt idx="64">
                  <c:v>5.6650999999999958E-3</c:v>
                </c:pt>
                <c:pt idx="65">
                  <c:v>5.5650999999999999E-3</c:v>
                </c:pt>
                <c:pt idx="66">
                  <c:v>5.4650999999999996E-3</c:v>
                </c:pt>
                <c:pt idx="67">
                  <c:v>5.3651000000000003E-3</c:v>
                </c:pt>
                <c:pt idx="68">
                  <c:v>5.2651E-3</c:v>
                </c:pt>
                <c:pt idx="69">
                  <c:v>5.1650999999999954E-3</c:v>
                </c:pt>
                <c:pt idx="70">
                  <c:v>5.0651000000000003E-3</c:v>
                </c:pt>
                <c:pt idx="71">
                  <c:v>4.9651000000000001E-3</c:v>
                </c:pt>
                <c:pt idx="72">
                  <c:v>4.8650999999999998E-3</c:v>
                </c:pt>
                <c:pt idx="73">
                  <c:v>4.7651000000000004E-3</c:v>
                </c:pt>
                <c:pt idx="74">
                  <c:v>4.6650999999999949E-3</c:v>
                </c:pt>
                <c:pt idx="75">
                  <c:v>4.5650999999999999E-3</c:v>
                </c:pt>
                <c:pt idx="76">
                  <c:v>4.4650999999999996E-3</c:v>
                </c:pt>
                <c:pt idx="77">
                  <c:v>4.3651000000000002E-3</c:v>
                </c:pt>
                <c:pt idx="78">
                  <c:v>4.2651E-3</c:v>
                </c:pt>
                <c:pt idx="79">
                  <c:v>4.1650999999999945E-3</c:v>
                </c:pt>
                <c:pt idx="80">
                  <c:v>4.1151E-3</c:v>
                </c:pt>
                <c:pt idx="81">
                  <c:v>4.0651000000000003E-3</c:v>
                </c:pt>
                <c:pt idx="82">
                  <c:v>4.0150999999999997E-3</c:v>
                </c:pt>
                <c:pt idx="83">
                  <c:v>3.9651E-3</c:v>
                </c:pt>
                <c:pt idx="84">
                  <c:v>3.9150999999999943E-3</c:v>
                </c:pt>
                <c:pt idx="85">
                  <c:v>3.8650999999999998E-3</c:v>
                </c:pt>
                <c:pt idx="86">
                  <c:v>3.8151000000000001E-3</c:v>
                </c:pt>
                <c:pt idx="87">
                  <c:v>3.7651E-3</c:v>
                </c:pt>
                <c:pt idx="88">
                  <c:v>3.7150999999999998E-3</c:v>
                </c:pt>
                <c:pt idx="89">
                  <c:v>3.6650999999999941E-3</c:v>
                </c:pt>
                <c:pt idx="90">
                  <c:v>3.6151E-3</c:v>
                </c:pt>
                <c:pt idx="91">
                  <c:v>3.5650999999999999E-3</c:v>
                </c:pt>
                <c:pt idx="92">
                  <c:v>3.5151000000000002E-3</c:v>
                </c:pt>
                <c:pt idx="93">
                  <c:v>3.4651E-3</c:v>
                </c:pt>
                <c:pt idx="94">
                  <c:v>3.4150999999999938E-3</c:v>
                </c:pt>
                <c:pt idx="95">
                  <c:v>3.3651000000000002E-3</c:v>
                </c:pt>
                <c:pt idx="96">
                  <c:v>3.3151000000000001E-3</c:v>
                </c:pt>
                <c:pt idx="97">
                  <c:v>3.2650999999999999E-3</c:v>
                </c:pt>
                <c:pt idx="98">
                  <c:v>3.2150999999999998E-3</c:v>
                </c:pt>
                <c:pt idx="99">
                  <c:v>3.1650999999999936E-3</c:v>
                </c:pt>
                <c:pt idx="100">
                  <c:v>3.1151E-3</c:v>
                </c:pt>
                <c:pt idx="101">
                  <c:v>3.0650999999999999E-3</c:v>
                </c:pt>
                <c:pt idx="102">
                  <c:v>3.0151000000000002E-3</c:v>
                </c:pt>
                <c:pt idx="103">
                  <c:v>2.9651E-3</c:v>
                </c:pt>
                <c:pt idx="104">
                  <c:v>2.9150999999999934E-3</c:v>
                </c:pt>
                <c:pt idx="105">
                  <c:v>2.8651000000000002E-3</c:v>
                </c:pt>
                <c:pt idx="106">
                  <c:v>2.8151000000000001E-3</c:v>
                </c:pt>
                <c:pt idx="107">
                  <c:v>2.7650999999999999E-3</c:v>
                </c:pt>
                <c:pt idx="108">
                  <c:v>2.7150999999999998E-3</c:v>
                </c:pt>
                <c:pt idx="109">
                  <c:v>2.6650999999999932E-3</c:v>
                </c:pt>
                <c:pt idx="110">
                  <c:v>2.6151E-3</c:v>
                </c:pt>
                <c:pt idx="111">
                  <c:v>2.5650999999999998E-3</c:v>
                </c:pt>
                <c:pt idx="112">
                  <c:v>2.5151000000000001E-3</c:v>
                </c:pt>
                <c:pt idx="113">
                  <c:v>2.4651E-3</c:v>
                </c:pt>
                <c:pt idx="114">
                  <c:v>2.4150999999999929E-3</c:v>
                </c:pt>
                <c:pt idx="115">
                  <c:v>2.3651000000000002E-3</c:v>
                </c:pt>
                <c:pt idx="116">
                  <c:v>2.3151000000000001E-3</c:v>
                </c:pt>
                <c:pt idx="117">
                  <c:v>2.2650999999999999E-3</c:v>
                </c:pt>
                <c:pt idx="118">
                  <c:v>2.2150999999999998E-3</c:v>
                </c:pt>
                <c:pt idx="119">
                  <c:v>2.1650999999999927E-3</c:v>
                </c:pt>
                <c:pt idx="120">
                  <c:v>2.1050999999999999E-3</c:v>
                </c:pt>
                <c:pt idx="121">
                  <c:v>2.0451000000000002E-3</c:v>
                </c:pt>
                <c:pt idx="122">
                  <c:v>1.9851000000000001E-3</c:v>
                </c:pt>
                <c:pt idx="123">
                  <c:v>1.9250999999999999E-3</c:v>
                </c:pt>
                <c:pt idx="124">
                  <c:v>1.8650999999999928E-3</c:v>
                </c:pt>
                <c:pt idx="125">
                  <c:v>1.8051E-3</c:v>
                </c:pt>
                <c:pt idx="126">
                  <c:v>1.7451000000000001E-3</c:v>
                </c:pt>
                <c:pt idx="127">
                  <c:v>1.6850999999999999E-3</c:v>
                </c:pt>
                <c:pt idx="128">
                  <c:v>1.6251E-3</c:v>
                </c:pt>
                <c:pt idx="129">
                  <c:v>1.5650999999999929E-3</c:v>
                </c:pt>
                <c:pt idx="130">
                  <c:v>1.5250999999999999E-3</c:v>
                </c:pt>
                <c:pt idx="131">
                  <c:v>1.4851E-3</c:v>
                </c:pt>
                <c:pt idx="132">
                  <c:v>1.4450999999999999E-3</c:v>
                </c:pt>
                <c:pt idx="133">
                  <c:v>1.4051000000000001E-3</c:v>
                </c:pt>
                <c:pt idx="134">
                  <c:v>1.3650999999999928E-3</c:v>
                </c:pt>
                <c:pt idx="135">
                  <c:v>1.3450999999999999E-3</c:v>
                </c:pt>
                <c:pt idx="136">
                  <c:v>1.3251000000000001E-3</c:v>
                </c:pt>
                <c:pt idx="137">
                  <c:v>1.3051E-3</c:v>
                </c:pt>
                <c:pt idx="138">
                  <c:v>1.2851E-3</c:v>
                </c:pt>
                <c:pt idx="139">
                  <c:v>1.2650999999999927E-3</c:v>
                </c:pt>
                <c:pt idx="140">
                  <c:v>1.2451000000000001E-3</c:v>
                </c:pt>
                <c:pt idx="141">
                  <c:v>1.2251E-3</c:v>
                </c:pt>
                <c:pt idx="142">
                  <c:v>1.2051E-3</c:v>
                </c:pt>
                <c:pt idx="143">
                  <c:v>1.1850999999999999E-3</c:v>
                </c:pt>
                <c:pt idx="144">
                  <c:v>1.1650999999999927E-3</c:v>
                </c:pt>
                <c:pt idx="145">
                  <c:v>1.1451E-3</c:v>
                </c:pt>
                <c:pt idx="146">
                  <c:v>1.1251E-3</c:v>
                </c:pt>
                <c:pt idx="147">
                  <c:v>1.1050999999999999E-3</c:v>
                </c:pt>
                <c:pt idx="148">
                  <c:v>1.0851000000000001E-3</c:v>
                </c:pt>
                <c:pt idx="149">
                  <c:v>1.0650999999999927E-3</c:v>
                </c:pt>
                <c:pt idx="150">
                  <c:v>1.0451E-3</c:v>
                </c:pt>
                <c:pt idx="151">
                  <c:v>1.0250999999999999E-3</c:v>
                </c:pt>
                <c:pt idx="152">
                  <c:v>1.0051000000000001E-3</c:v>
                </c:pt>
                <c:pt idx="153">
                  <c:v>9.8510000000000004E-4</c:v>
                </c:pt>
                <c:pt idx="154">
                  <c:v>9.6509999999999261E-4</c:v>
                </c:pt>
                <c:pt idx="155">
                  <c:v>9.4510000000000004E-4</c:v>
                </c:pt>
                <c:pt idx="156">
                  <c:v>9.2509999999999999E-4</c:v>
                </c:pt>
                <c:pt idx="157">
                  <c:v>9.0510000000000005E-4</c:v>
                </c:pt>
                <c:pt idx="158">
                  <c:v>8.8509999999999999E-4</c:v>
                </c:pt>
                <c:pt idx="159">
                  <c:v>8.6509999999999257E-4</c:v>
                </c:pt>
                <c:pt idx="160">
                  <c:v>8.451E-4</c:v>
                </c:pt>
                <c:pt idx="161">
                  <c:v>8.2510000000000005E-4</c:v>
                </c:pt>
                <c:pt idx="162">
                  <c:v>8.051E-4</c:v>
                </c:pt>
                <c:pt idx="163">
                  <c:v>7.8509999999999995E-4</c:v>
                </c:pt>
                <c:pt idx="164">
                  <c:v>7.6509999999999252E-4</c:v>
                </c:pt>
                <c:pt idx="165">
                  <c:v>7.4259705882352212E-4</c:v>
                </c:pt>
                <c:pt idx="166">
                  <c:v>7.2009411764705172E-4</c:v>
                </c:pt>
                <c:pt idx="167">
                  <c:v>6.9759117647058132E-4</c:v>
                </c:pt>
                <c:pt idx="168">
                  <c:v>6.7508823529411092E-4</c:v>
                </c:pt>
                <c:pt idx="169">
                  <c:v>6.5258529411764052E-4</c:v>
                </c:pt>
                <c:pt idx="170">
                  <c:v>6.3008235294117012E-4</c:v>
                </c:pt>
                <c:pt idx="171">
                  <c:v>6.0757941176469972E-4</c:v>
                </c:pt>
                <c:pt idx="172">
                  <c:v>5.8507647058822932E-4</c:v>
                </c:pt>
                <c:pt idx="173">
                  <c:v>5.6257352941175892E-4</c:v>
                </c:pt>
                <c:pt idx="174">
                  <c:v>5.4007058823528852E-4</c:v>
                </c:pt>
                <c:pt idx="175">
                  <c:v>5.1756764705881812E-4</c:v>
                </c:pt>
                <c:pt idx="176">
                  <c:v>4.9506470588234772E-4</c:v>
                </c:pt>
                <c:pt idx="177">
                  <c:v>4.7256176470587737E-4</c:v>
                </c:pt>
                <c:pt idx="178">
                  <c:v>4.5005882352940703E-4</c:v>
                </c:pt>
                <c:pt idx="179">
                  <c:v>4.2755588235293668E-4</c:v>
                </c:pt>
                <c:pt idx="180">
                  <c:v>4.0505294117646634E-4</c:v>
                </c:pt>
                <c:pt idx="181">
                  <c:v>3.8254999999999599E-4</c:v>
                </c:pt>
                <c:pt idx="182">
                  <c:v>3.6004705882352564E-4</c:v>
                </c:pt>
                <c:pt idx="183">
                  <c:v>3.375441176470553E-4</c:v>
                </c:pt>
                <c:pt idx="184">
                  <c:v>3.1504117647058495E-4</c:v>
                </c:pt>
                <c:pt idx="185">
                  <c:v>2.9253823529411461E-4</c:v>
                </c:pt>
                <c:pt idx="186">
                  <c:v>2.7003529411764426E-4</c:v>
                </c:pt>
                <c:pt idx="187">
                  <c:v>2.4753235294117391E-4</c:v>
                </c:pt>
                <c:pt idx="188">
                  <c:v>2.2502941176470354E-4</c:v>
                </c:pt>
                <c:pt idx="189">
                  <c:v>2.0252647058823317E-4</c:v>
                </c:pt>
                <c:pt idx="190">
                  <c:v>1.8002352941176279E-4</c:v>
                </c:pt>
                <c:pt idx="191">
                  <c:v>1.5752058823529242E-4</c:v>
                </c:pt>
                <c:pt idx="192">
                  <c:v>1.3501764705882205E-4</c:v>
                </c:pt>
                <c:pt idx="193">
                  <c:v>1.1251470588235168E-4</c:v>
                </c:pt>
                <c:pt idx="194">
                  <c:v>9.0011764705881303E-5</c:v>
                </c:pt>
                <c:pt idx="195">
                  <c:v>6.750882352941093E-5</c:v>
                </c:pt>
                <c:pt idx="196">
                  <c:v>4.5005882352940556E-5</c:v>
                </c:pt>
                <c:pt idx="197">
                  <c:v>2.2502941176470187E-5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29A6-46B1-B508-29A9329140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347343"/>
        <c:axId val="119346095"/>
      </c:scatterChart>
      <c:valAx>
        <c:axId val="119347343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346095"/>
        <c:crosses val="autoZero"/>
        <c:crossBetween val="midCat"/>
      </c:valAx>
      <c:valAx>
        <c:axId val="119346095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3473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r0_v832Initial!$AK$1</c:f>
              <c:strCache>
                <c:ptCount val="1"/>
                <c:pt idx="0">
                  <c:v>IX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r0_v832Initial!$Z$2:$Z$202</c:f>
              <c:numCache>
                <c:formatCode>General</c:formatCode>
                <c:ptCount val="20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  <c:pt idx="151">
                  <c:v>302</c:v>
                </c:pt>
                <c:pt idx="152">
                  <c:v>304</c:v>
                </c:pt>
                <c:pt idx="153">
                  <c:v>306</c:v>
                </c:pt>
                <c:pt idx="154">
                  <c:v>308</c:v>
                </c:pt>
                <c:pt idx="155">
                  <c:v>310</c:v>
                </c:pt>
                <c:pt idx="156">
                  <c:v>312</c:v>
                </c:pt>
                <c:pt idx="157">
                  <c:v>314</c:v>
                </c:pt>
                <c:pt idx="158">
                  <c:v>316</c:v>
                </c:pt>
                <c:pt idx="159">
                  <c:v>318</c:v>
                </c:pt>
                <c:pt idx="160">
                  <c:v>320</c:v>
                </c:pt>
                <c:pt idx="161">
                  <c:v>322</c:v>
                </c:pt>
                <c:pt idx="162">
                  <c:v>324</c:v>
                </c:pt>
                <c:pt idx="163">
                  <c:v>326</c:v>
                </c:pt>
                <c:pt idx="164">
                  <c:v>328</c:v>
                </c:pt>
                <c:pt idx="165">
                  <c:v>330</c:v>
                </c:pt>
                <c:pt idx="166">
                  <c:v>332</c:v>
                </c:pt>
                <c:pt idx="167">
                  <c:v>334</c:v>
                </c:pt>
                <c:pt idx="168">
                  <c:v>336</c:v>
                </c:pt>
                <c:pt idx="169">
                  <c:v>338</c:v>
                </c:pt>
                <c:pt idx="170">
                  <c:v>340</c:v>
                </c:pt>
                <c:pt idx="171">
                  <c:v>342</c:v>
                </c:pt>
                <c:pt idx="172">
                  <c:v>344</c:v>
                </c:pt>
                <c:pt idx="173">
                  <c:v>346</c:v>
                </c:pt>
                <c:pt idx="174">
                  <c:v>348</c:v>
                </c:pt>
                <c:pt idx="175">
                  <c:v>350</c:v>
                </c:pt>
                <c:pt idx="176">
                  <c:v>352</c:v>
                </c:pt>
                <c:pt idx="177">
                  <c:v>354</c:v>
                </c:pt>
                <c:pt idx="178">
                  <c:v>356</c:v>
                </c:pt>
                <c:pt idx="179">
                  <c:v>358</c:v>
                </c:pt>
                <c:pt idx="180">
                  <c:v>360</c:v>
                </c:pt>
                <c:pt idx="181">
                  <c:v>362</c:v>
                </c:pt>
                <c:pt idx="182">
                  <c:v>364</c:v>
                </c:pt>
                <c:pt idx="183">
                  <c:v>366</c:v>
                </c:pt>
                <c:pt idx="184">
                  <c:v>368</c:v>
                </c:pt>
                <c:pt idx="185">
                  <c:v>370</c:v>
                </c:pt>
                <c:pt idx="186">
                  <c:v>372</c:v>
                </c:pt>
                <c:pt idx="187">
                  <c:v>374</c:v>
                </c:pt>
                <c:pt idx="188">
                  <c:v>376</c:v>
                </c:pt>
                <c:pt idx="189">
                  <c:v>378</c:v>
                </c:pt>
                <c:pt idx="190">
                  <c:v>380</c:v>
                </c:pt>
                <c:pt idx="191">
                  <c:v>382</c:v>
                </c:pt>
                <c:pt idx="192">
                  <c:v>384</c:v>
                </c:pt>
                <c:pt idx="193">
                  <c:v>386</c:v>
                </c:pt>
                <c:pt idx="194">
                  <c:v>388</c:v>
                </c:pt>
                <c:pt idx="195">
                  <c:v>390</c:v>
                </c:pt>
                <c:pt idx="196">
                  <c:v>392</c:v>
                </c:pt>
                <c:pt idx="197">
                  <c:v>394</c:v>
                </c:pt>
                <c:pt idx="198">
                  <c:v>396</c:v>
                </c:pt>
                <c:pt idx="199">
                  <c:v>398</c:v>
                </c:pt>
                <c:pt idx="200">
                  <c:v>400</c:v>
                </c:pt>
              </c:numCache>
            </c:numRef>
          </c:xVal>
          <c:yVal>
            <c:numRef>
              <c:f>r0_v832Initial!$AK$2:$AK$202</c:f>
              <c:numCache>
                <c:formatCode>0.0000000</c:formatCode>
                <c:ptCount val="201"/>
                <c:pt idx="0">
                  <c:v>1</c:v>
                </c:pt>
                <c:pt idx="1">
                  <c:v>0.93</c:v>
                </c:pt>
                <c:pt idx="2">
                  <c:v>0.86</c:v>
                </c:pt>
                <c:pt idx="3">
                  <c:v>0.79</c:v>
                </c:pt>
                <c:pt idx="4">
                  <c:v>0.72</c:v>
                </c:pt>
                <c:pt idx="5">
                  <c:v>0.66</c:v>
                </c:pt>
                <c:pt idx="6">
                  <c:v>0.61799999999999999</c:v>
                </c:pt>
                <c:pt idx="7">
                  <c:v>0.58599999999999997</c:v>
                </c:pt>
                <c:pt idx="8">
                  <c:v>0.55400000000000005</c:v>
                </c:pt>
                <c:pt idx="9">
                  <c:v>0.52200000000000002</c:v>
                </c:pt>
                <c:pt idx="10">
                  <c:v>0.49</c:v>
                </c:pt>
                <c:pt idx="11">
                  <c:v>0.4625322</c:v>
                </c:pt>
                <c:pt idx="12">
                  <c:v>0.43506440000000002</c:v>
                </c:pt>
                <c:pt idx="13">
                  <c:v>0.40759659999999998</c:v>
                </c:pt>
                <c:pt idx="14">
                  <c:v>0.38012879999999999</c:v>
                </c:pt>
                <c:pt idx="15">
                  <c:v>0.352661</c:v>
                </c:pt>
                <c:pt idx="16">
                  <c:v>0.32504339999999998</c:v>
                </c:pt>
                <c:pt idx="17">
                  <c:v>0.29742580000000002</c:v>
                </c:pt>
                <c:pt idx="18">
                  <c:v>0.2698082</c:v>
                </c:pt>
                <c:pt idx="19">
                  <c:v>0.24219060000000001</c:v>
                </c:pt>
                <c:pt idx="20">
                  <c:v>0.21457300000000001</c:v>
                </c:pt>
                <c:pt idx="21">
                  <c:v>0.2029379</c:v>
                </c:pt>
                <c:pt idx="22">
                  <c:v>0.1913028</c:v>
                </c:pt>
                <c:pt idx="23">
                  <c:v>0.17966770000000001</c:v>
                </c:pt>
                <c:pt idx="24">
                  <c:v>0.1680325</c:v>
                </c:pt>
                <c:pt idx="25">
                  <c:v>0.15639739999999999</c:v>
                </c:pt>
                <c:pt idx="26">
                  <c:v>0.1460912</c:v>
                </c:pt>
                <c:pt idx="27">
                  <c:v>0.13578489999999999</c:v>
                </c:pt>
                <c:pt idx="28">
                  <c:v>0.1254787</c:v>
                </c:pt>
                <c:pt idx="29">
                  <c:v>0.1151725</c:v>
                </c:pt>
                <c:pt idx="30">
                  <c:v>0.10486620000000001</c:v>
                </c:pt>
                <c:pt idx="31">
                  <c:v>9.8404500000000006E-2</c:v>
                </c:pt>
                <c:pt idx="32">
                  <c:v>9.1942899999999994E-2</c:v>
                </c:pt>
                <c:pt idx="33">
                  <c:v>8.5481199999999993E-2</c:v>
                </c:pt>
                <c:pt idx="34">
                  <c:v>7.9019500000000006E-2</c:v>
                </c:pt>
                <c:pt idx="35">
                  <c:v>7.2557800000000006E-2</c:v>
                </c:pt>
                <c:pt idx="36">
                  <c:v>7.0064000000000001E-2</c:v>
                </c:pt>
                <c:pt idx="37">
                  <c:v>6.7570199999999997E-2</c:v>
                </c:pt>
                <c:pt idx="38">
                  <c:v>6.5076400000000006E-2</c:v>
                </c:pt>
                <c:pt idx="39">
                  <c:v>6.2582700000000005E-2</c:v>
                </c:pt>
                <c:pt idx="40">
                  <c:v>6.0088900000000001E-2</c:v>
                </c:pt>
                <c:pt idx="41">
                  <c:v>5.9298099999999999E-2</c:v>
                </c:pt>
                <c:pt idx="42">
                  <c:v>5.8507400000000001E-2</c:v>
                </c:pt>
                <c:pt idx="43">
                  <c:v>5.7716700000000003E-2</c:v>
                </c:pt>
                <c:pt idx="44">
                  <c:v>5.6925900000000001E-2</c:v>
                </c:pt>
                <c:pt idx="45">
                  <c:v>5.6135200000000003E-2</c:v>
                </c:pt>
                <c:pt idx="46">
                  <c:v>5.4621599999999999E-2</c:v>
                </c:pt>
                <c:pt idx="47">
                  <c:v>5.3108000000000002E-2</c:v>
                </c:pt>
                <c:pt idx="48">
                  <c:v>5.1594300000000003E-2</c:v>
                </c:pt>
                <c:pt idx="49">
                  <c:v>5.0080699999999999E-2</c:v>
                </c:pt>
                <c:pt idx="50">
                  <c:v>4.8567100000000002E-2</c:v>
                </c:pt>
                <c:pt idx="51">
                  <c:v>4.7035800000000003E-2</c:v>
                </c:pt>
                <c:pt idx="52">
                  <c:v>4.55044E-2</c:v>
                </c:pt>
                <c:pt idx="53">
                  <c:v>4.3973100000000001E-2</c:v>
                </c:pt>
                <c:pt idx="54">
                  <c:v>4.2441800000000002E-2</c:v>
                </c:pt>
                <c:pt idx="55">
                  <c:v>4.09104E-2</c:v>
                </c:pt>
                <c:pt idx="56">
                  <c:v>3.9685499999999999E-2</c:v>
                </c:pt>
                <c:pt idx="57">
                  <c:v>3.8460500000000002E-2</c:v>
                </c:pt>
                <c:pt idx="58">
                  <c:v>3.7235499999999998E-2</c:v>
                </c:pt>
                <c:pt idx="59">
                  <c:v>3.6010599999999997E-2</c:v>
                </c:pt>
                <c:pt idx="60">
                  <c:v>3.47856E-2</c:v>
                </c:pt>
                <c:pt idx="61">
                  <c:v>3.3714399999999999E-2</c:v>
                </c:pt>
                <c:pt idx="62">
                  <c:v>3.2643199999999997E-2</c:v>
                </c:pt>
                <c:pt idx="63">
                  <c:v>3.1572000000000003E-2</c:v>
                </c:pt>
                <c:pt idx="64">
                  <c:v>3.0500800000000002E-2</c:v>
                </c:pt>
                <c:pt idx="65">
                  <c:v>2.94296E-2</c:v>
                </c:pt>
                <c:pt idx="66">
                  <c:v>2.8925099999999999E-2</c:v>
                </c:pt>
                <c:pt idx="67">
                  <c:v>2.84207E-2</c:v>
                </c:pt>
                <c:pt idx="68">
                  <c:v>2.7916300000000002E-2</c:v>
                </c:pt>
                <c:pt idx="69">
                  <c:v>2.7411899999999999E-2</c:v>
                </c:pt>
                <c:pt idx="70">
                  <c:v>2.6907500000000001E-2</c:v>
                </c:pt>
                <c:pt idx="71">
                  <c:v>2.66453E-2</c:v>
                </c:pt>
                <c:pt idx="72">
                  <c:v>2.63831E-2</c:v>
                </c:pt>
                <c:pt idx="73">
                  <c:v>2.6120999999999998E-2</c:v>
                </c:pt>
                <c:pt idx="74">
                  <c:v>2.5858800000000001E-2</c:v>
                </c:pt>
                <c:pt idx="75">
                  <c:v>2.5596600000000001E-2</c:v>
                </c:pt>
                <c:pt idx="76">
                  <c:v>2.52918E-2</c:v>
                </c:pt>
                <c:pt idx="77">
                  <c:v>2.4986999999999999E-2</c:v>
                </c:pt>
                <c:pt idx="78">
                  <c:v>2.4682200000000001E-2</c:v>
                </c:pt>
                <c:pt idx="79">
                  <c:v>2.43774E-2</c:v>
                </c:pt>
                <c:pt idx="80">
                  <c:v>2.40726E-2</c:v>
                </c:pt>
                <c:pt idx="81">
                  <c:v>2.3779499999999999E-2</c:v>
                </c:pt>
                <c:pt idx="82">
                  <c:v>2.3486300000000002E-2</c:v>
                </c:pt>
                <c:pt idx="83">
                  <c:v>2.3193100000000001E-2</c:v>
                </c:pt>
                <c:pt idx="84">
                  <c:v>2.2899900000000001E-2</c:v>
                </c:pt>
                <c:pt idx="85">
                  <c:v>2.26067E-2</c:v>
                </c:pt>
                <c:pt idx="86">
                  <c:v>2.2432400000000002E-2</c:v>
                </c:pt>
                <c:pt idx="87">
                  <c:v>2.2258099999999999E-2</c:v>
                </c:pt>
                <c:pt idx="88">
                  <c:v>2.20839E-2</c:v>
                </c:pt>
                <c:pt idx="89">
                  <c:v>2.1909600000000001E-2</c:v>
                </c:pt>
                <c:pt idx="90">
                  <c:v>2.1735299999999999E-2</c:v>
                </c:pt>
                <c:pt idx="91">
                  <c:v>2.1526799999999999E-2</c:v>
                </c:pt>
                <c:pt idx="92">
                  <c:v>2.1318299999999998E-2</c:v>
                </c:pt>
                <c:pt idx="93">
                  <c:v>2.1109800000000001E-2</c:v>
                </c:pt>
                <c:pt idx="94">
                  <c:v>2.0901300000000001E-2</c:v>
                </c:pt>
                <c:pt idx="95">
                  <c:v>2.0692800000000001E-2</c:v>
                </c:pt>
                <c:pt idx="96">
                  <c:v>2.0396500000000001E-2</c:v>
                </c:pt>
                <c:pt idx="97">
                  <c:v>2.0100199999999999E-2</c:v>
                </c:pt>
                <c:pt idx="98">
                  <c:v>1.9803899999999999E-2</c:v>
                </c:pt>
                <c:pt idx="99">
                  <c:v>1.95076E-2</c:v>
                </c:pt>
                <c:pt idx="100">
                  <c:v>1.9211300000000001E-2</c:v>
                </c:pt>
                <c:pt idx="101">
                  <c:v>1.88078E-2</c:v>
                </c:pt>
                <c:pt idx="102">
                  <c:v>1.8404199999999999E-2</c:v>
                </c:pt>
                <c:pt idx="103">
                  <c:v>1.8000599999999999E-2</c:v>
                </c:pt>
                <c:pt idx="104">
                  <c:v>1.7597000000000002E-2</c:v>
                </c:pt>
                <c:pt idx="105">
                  <c:v>1.7193400000000001E-2</c:v>
                </c:pt>
                <c:pt idx="106">
                  <c:v>1.6583199999999999E-2</c:v>
                </c:pt>
                <c:pt idx="107">
                  <c:v>1.59731E-2</c:v>
                </c:pt>
                <c:pt idx="108">
                  <c:v>1.5363E-2</c:v>
                </c:pt>
                <c:pt idx="109">
                  <c:v>1.4752899999999999E-2</c:v>
                </c:pt>
                <c:pt idx="110">
                  <c:v>1.4142699999999999E-2</c:v>
                </c:pt>
                <c:pt idx="111">
                  <c:v>1.3507E-2</c:v>
                </c:pt>
                <c:pt idx="112">
                  <c:v>1.2871199999999999E-2</c:v>
                </c:pt>
                <c:pt idx="113">
                  <c:v>1.22355E-2</c:v>
                </c:pt>
                <c:pt idx="114">
                  <c:v>1.1599699999999999E-2</c:v>
                </c:pt>
                <c:pt idx="115">
                  <c:v>1.0964E-2</c:v>
                </c:pt>
                <c:pt idx="116">
                  <c:v>1.05589E-2</c:v>
                </c:pt>
                <c:pt idx="117">
                  <c:v>1.0153799999999999E-2</c:v>
                </c:pt>
                <c:pt idx="118">
                  <c:v>9.7487000000000008E-3</c:v>
                </c:pt>
                <c:pt idx="119">
                  <c:v>9.3436000000000005E-3</c:v>
                </c:pt>
                <c:pt idx="120">
                  <c:v>8.9385000000000003E-3</c:v>
                </c:pt>
                <c:pt idx="121">
                  <c:v>8.7062000000000007E-3</c:v>
                </c:pt>
                <c:pt idx="122">
                  <c:v>8.4738000000000001E-3</c:v>
                </c:pt>
                <c:pt idx="123">
                  <c:v>8.2415000000000006E-3</c:v>
                </c:pt>
                <c:pt idx="124">
                  <c:v>8.0091999999999993E-3</c:v>
                </c:pt>
                <c:pt idx="125">
                  <c:v>7.7768000000000004E-3</c:v>
                </c:pt>
                <c:pt idx="126">
                  <c:v>7.5605999999999998E-3</c:v>
                </c:pt>
                <c:pt idx="127">
                  <c:v>7.3442999999999998E-3</c:v>
                </c:pt>
                <c:pt idx="128">
                  <c:v>7.1281000000000001E-3</c:v>
                </c:pt>
                <c:pt idx="129">
                  <c:v>6.9118000000000001E-3</c:v>
                </c:pt>
                <c:pt idx="130">
                  <c:v>6.6956000000000003E-3</c:v>
                </c:pt>
                <c:pt idx="131">
                  <c:v>6.6328000000000003E-3</c:v>
                </c:pt>
                <c:pt idx="132">
                  <c:v>6.5699E-3</c:v>
                </c:pt>
                <c:pt idx="133">
                  <c:v>6.5071E-3</c:v>
                </c:pt>
                <c:pt idx="134">
                  <c:v>6.4443E-3</c:v>
                </c:pt>
                <c:pt idx="135">
                  <c:v>6.3815E-3</c:v>
                </c:pt>
                <c:pt idx="136">
                  <c:v>6.2236000000000001E-3</c:v>
                </c:pt>
                <c:pt idx="137">
                  <c:v>6.0657000000000003E-3</c:v>
                </c:pt>
                <c:pt idx="138">
                  <c:v>5.9078000000000004E-3</c:v>
                </c:pt>
                <c:pt idx="139">
                  <c:v>5.7498999999999996E-3</c:v>
                </c:pt>
                <c:pt idx="140">
                  <c:v>5.5919999999999997E-3</c:v>
                </c:pt>
                <c:pt idx="141">
                  <c:v>5.4203999999999997E-3</c:v>
                </c:pt>
                <c:pt idx="142">
                  <c:v>5.2487999999999996E-3</c:v>
                </c:pt>
                <c:pt idx="143">
                  <c:v>5.0771999999999996E-3</c:v>
                </c:pt>
                <c:pt idx="144">
                  <c:v>4.9056000000000004E-3</c:v>
                </c:pt>
                <c:pt idx="145">
                  <c:v>4.7339000000000001E-3</c:v>
                </c:pt>
                <c:pt idx="146">
                  <c:v>4.117E-3</c:v>
                </c:pt>
                <c:pt idx="147">
                  <c:v>3.5000000000000001E-3</c:v>
                </c:pt>
                <c:pt idx="148">
                  <c:v>1.75E-3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DF1-4307-8C80-A625F6A389A6}"/>
            </c:ext>
          </c:extLst>
        </c:ser>
        <c:ser>
          <c:idx val="1"/>
          <c:order val="1"/>
          <c:tx>
            <c:strRef>
              <c:f>r0_v832Initial!$AL$1</c:f>
              <c:strCache>
                <c:ptCount val="1"/>
                <c:pt idx="0">
                  <c:v>IX_LT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r0_v832Initial!$Z$2:$Z$202</c:f>
              <c:numCache>
                <c:formatCode>General</c:formatCode>
                <c:ptCount val="20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  <c:pt idx="151">
                  <c:v>302</c:v>
                </c:pt>
                <c:pt idx="152">
                  <c:v>304</c:v>
                </c:pt>
                <c:pt idx="153">
                  <c:v>306</c:v>
                </c:pt>
                <c:pt idx="154">
                  <c:v>308</c:v>
                </c:pt>
                <c:pt idx="155">
                  <c:v>310</c:v>
                </c:pt>
                <c:pt idx="156">
                  <c:v>312</c:v>
                </c:pt>
                <c:pt idx="157">
                  <c:v>314</c:v>
                </c:pt>
                <c:pt idx="158">
                  <c:v>316</c:v>
                </c:pt>
                <c:pt idx="159">
                  <c:v>318</c:v>
                </c:pt>
                <c:pt idx="160">
                  <c:v>320</c:v>
                </c:pt>
                <c:pt idx="161">
                  <c:v>322</c:v>
                </c:pt>
                <c:pt idx="162">
                  <c:v>324</c:v>
                </c:pt>
                <c:pt idx="163">
                  <c:v>326</c:v>
                </c:pt>
                <c:pt idx="164">
                  <c:v>328</c:v>
                </c:pt>
                <c:pt idx="165">
                  <c:v>330</c:v>
                </c:pt>
                <c:pt idx="166">
                  <c:v>332</c:v>
                </c:pt>
                <c:pt idx="167">
                  <c:v>334</c:v>
                </c:pt>
                <c:pt idx="168">
                  <c:v>336</c:v>
                </c:pt>
                <c:pt idx="169">
                  <c:v>338</c:v>
                </c:pt>
                <c:pt idx="170">
                  <c:v>340</c:v>
                </c:pt>
                <c:pt idx="171">
                  <c:v>342</c:v>
                </c:pt>
                <c:pt idx="172">
                  <c:v>344</c:v>
                </c:pt>
                <c:pt idx="173">
                  <c:v>346</c:v>
                </c:pt>
                <c:pt idx="174">
                  <c:v>348</c:v>
                </c:pt>
                <c:pt idx="175">
                  <c:v>350</c:v>
                </c:pt>
                <c:pt idx="176">
                  <c:v>352</c:v>
                </c:pt>
                <c:pt idx="177">
                  <c:v>354</c:v>
                </c:pt>
                <c:pt idx="178">
                  <c:v>356</c:v>
                </c:pt>
                <c:pt idx="179">
                  <c:v>358</c:v>
                </c:pt>
                <c:pt idx="180">
                  <c:v>360</c:v>
                </c:pt>
                <c:pt idx="181">
                  <c:v>362</c:v>
                </c:pt>
                <c:pt idx="182">
                  <c:v>364</c:v>
                </c:pt>
                <c:pt idx="183">
                  <c:v>366</c:v>
                </c:pt>
                <c:pt idx="184">
                  <c:v>368</c:v>
                </c:pt>
                <c:pt idx="185">
                  <c:v>370</c:v>
                </c:pt>
                <c:pt idx="186">
                  <c:v>372</c:v>
                </c:pt>
                <c:pt idx="187">
                  <c:v>374</c:v>
                </c:pt>
                <c:pt idx="188">
                  <c:v>376</c:v>
                </c:pt>
                <c:pt idx="189">
                  <c:v>378</c:v>
                </c:pt>
                <c:pt idx="190">
                  <c:v>380</c:v>
                </c:pt>
                <c:pt idx="191">
                  <c:v>382</c:v>
                </c:pt>
                <c:pt idx="192">
                  <c:v>384</c:v>
                </c:pt>
                <c:pt idx="193">
                  <c:v>386</c:v>
                </c:pt>
                <c:pt idx="194">
                  <c:v>388</c:v>
                </c:pt>
                <c:pt idx="195">
                  <c:v>390</c:v>
                </c:pt>
                <c:pt idx="196">
                  <c:v>392</c:v>
                </c:pt>
                <c:pt idx="197">
                  <c:v>394</c:v>
                </c:pt>
                <c:pt idx="198">
                  <c:v>396</c:v>
                </c:pt>
                <c:pt idx="199">
                  <c:v>398</c:v>
                </c:pt>
                <c:pt idx="200">
                  <c:v>400</c:v>
                </c:pt>
              </c:numCache>
            </c:numRef>
          </c:xVal>
          <c:yVal>
            <c:numRef>
              <c:f>r0_v832Initial!$AL$2:$AL$202</c:f>
              <c:numCache>
                <c:formatCode>0.0000000</c:formatCode>
                <c:ptCount val="201"/>
                <c:pt idx="0">
                  <c:v>1</c:v>
                </c:pt>
                <c:pt idx="1">
                  <c:v>0.93</c:v>
                </c:pt>
                <c:pt idx="2">
                  <c:v>0.86</c:v>
                </c:pt>
                <c:pt idx="3">
                  <c:v>0.79</c:v>
                </c:pt>
                <c:pt idx="4">
                  <c:v>0.72</c:v>
                </c:pt>
                <c:pt idx="5">
                  <c:v>0.66</c:v>
                </c:pt>
                <c:pt idx="6">
                  <c:v>0.61799999999999999</c:v>
                </c:pt>
                <c:pt idx="7">
                  <c:v>0.58599999999999997</c:v>
                </c:pt>
                <c:pt idx="8">
                  <c:v>0.55400000000000005</c:v>
                </c:pt>
                <c:pt idx="9">
                  <c:v>0.52200000000000002</c:v>
                </c:pt>
                <c:pt idx="10">
                  <c:v>0.49</c:v>
                </c:pt>
                <c:pt idx="11">
                  <c:v>0.4625322</c:v>
                </c:pt>
                <c:pt idx="12">
                  <c:v>0.43506440000000002</c:v>
                </c:pt>
                <c:pt idx="13">
                  <c:v>0.40759659999999998</c:v>
                </c:pt>
                <c:pt idx="14">
                  <c:v>0.38012879999999999</c:v>
                </c:pt>
                <c:pt idx="15">
                  <c:v>0.352661</c:v>
                </c:pt>
                <c:pt idx="16">
                  <c:v>0.32504339999999998</c:v>
                </c:pt>
                <c:pt idx="17">
                  <c:v>0.29742580000000002</c:v>
                </c:pt>
                <c:pt idx="18">
                  <c:v>0.2698082</c:v>
                </c:pt>
                <c:pt idx="19">
                  <c:v>0.24219060000000001</c:v>
                </c:pt>
                <c:pt idx="20">
                  <c:v>0.21457300000000001</c:v>
                </c:pt>
                <c:pt idx="21">
                  <c:v>0.2029379</c:v>
                </c:pt>
                <c:pt idx="22">
                  <c:v>0.1913028</c:v>
                </c:pt>
                <c:pt idx="23">
                  <c:v>0.17966770000000001</c:v>
                </c:pt>
                <c:pt idx="24">
                  <c:v>0.1680325</c:v>
                </c:pt>
                <c:pt idx="25">
                  <c:v>0.15639739999999999</c:v>
                </c:pt>
                <c:pt idx="26">
                  <c:v>0.1460912</c:v>
                </c:pt>
                <c:pt idx="27">
                  <c:v>0.13578489999999999</c:v>
                </c:pt>
                <c:pt idx="28">
                  <c:v>0.1254787</c:v>
                </c:pt>
                <c:pt idx="29">
                  <c:v>0.1151725</c:v>
                </c:pt>
                <c:pt idx="30">
                  <c:v>0.10486620000000001</c:v>
                </c:pt>
                <c:pt idx="31">
                  <c:v>9.8404500000000006E-2</c:v>
                </c:pt>
                <c:pt idx="32">
                  <c:v>9.1942899999999994E-2</c:v>
                </c:pt>
                <c:pt idx="33">
                  <c:v>8.5481199999999993E-2</c:v>
                </c:pt>
                <c:pt idx="34">
                  <c:v>7.9019500000000006E-2</c:v>
                </c:pt>
                <c:pt idx="35">
                  <c:v>7.2557800000000006E-2</c:v>
                </c:pt>
                <c:pt idx="36">
                  <c:v>7.0064000000000001E-2</c:v>
                </c:pt>
                <c:pt idx="37">
                  <c:v>6.7570199999999997E-2</c:v>
                </c:pt>
                <c:pt idx="38">
                  <c:v>6.5076400000000006E-2</c:v>
                </c:pt>
                <c:pt idx="39">
                  <c:v>6.2582700000000005E-2</c:v>
                </c:pt>
                <c:pt idx="40">
                  <c:v>6.0088900000000001E-2</c:v>
                </c:pt>
                <c:pt idx="41">
                  <c:v>5.9298099999999999E-2</c:v>
                </c:pt>
                <c:pt idx="42">
                  <c:v>5.8507400000000001E-2</c:v>
                </c:pt>
                <c:pt idx="43">
                  <c:v>5.7716700000000003E-2</c:v>
                </c:pt>
                <c:pt idx="44">
                  <c:v>5.6925900000000001E-2</c:v>
                </c:pt>
                <c:pt idx="45">
                  <c:v>5.6135200000000003E-2</c:v>
                </c:pt>
                <c:pt idx="46">
                  <c:v>5.4621599999999999E-2</c:v>
                </c:pt>
                <c:pt idx="47">
                  <c:v>5.3108000000000002E-2</c:v>
                </c:pt>
                <c:pt idx="48">
                  <c:v>5.1594300000000003E-2</c:v>
                </c:pt>
                <c:pt idx="49">
                  <c:v>5.0080699999999999E-2</c:v>
                </c:pt>
                <c:pt idx="50">
                  <c:v>4.8567100000000002E-2</c:v>
                </c:pt>
                <c:pt idx="51">
                  <c:v>4.7035800000000003E-2</c:v>
                </c:pt>
                <c:pt idx="52">
                  <c:v>4.55044E-2</c:v>
                </c:pt>
                <c:pt idx="53">
                  <c:v>4.3973100000000001E-2</c:v>
                </c:pt>
                <c:pt idx="54">
                  <c:v>4.2441800000000002E-2</c:v>
                </c:pt>
                <c:pt idx="55">
                  <c:v>4.09104E-2</c:v>
                </c:pt>
                <c:pt idx="56">
                  <c:v>3.9685499999999999E-2</c:v>
                </c:pt>
                <c:pt idx="57">
                  <c:v>3.8460500000000002E-2</c:v>
                </c:pt>
                <c:pt idx="58">
                  <c:v>3.7235499999999998E-2</c:v>
                </c:pt>
                <c:pt idx="59">
                  <c:v>3.6010599999999997E-2</c:v>
                </c:pt>
                <c:pt idx="60">
                  <c:v>3.47856E-2</c:v>
                </c:pt>
                <c:pt idx="61">
                  <c:v>3.3714399999999999E-2</c:v>
                </c:pt>
                <c:pt idx="62">
                  <c:v>3.2643199999999997E-2</c:v>
                </c:pt>
                <c:pt idx="63">
                  <c:v>3.1572000000000003E-2</c:v>
                </c:pt>
                <c:pt idx="64">
                  <c:v>3.0500800000000002E-2</c:v>
                </c:pt>
                <c:pt idx="65">
                  <c:v>2.94296E-2</c:v>
                </c:pt>
                <c:pt idx="66">
                  <c:v>2.8925099999999999E-2</c:v>
                </c:pt>
                <c:pt idx="67">
                  <c:v>2.84207E-2</c:v>
                </c:pt>
                <c:pt idx="68">
                  <c:v>2.7916300000000002E-2</c:v>
                </c:pt>
                <c:pt idx="69">
                  <c:v>2.7411899999999999E-2</c:v>
                </c:pt>
                <c:pt idx="70">
                  <c:v>2.6907500000000001E-2</c:v>
                </c:pt>
                <c:pt idx="71">
                  <c:v>2.66453E-2</c:v>
                </c:pt>
                <c:pt idx="72">
                  <c:v>2.63831E-2</c:v>
                </c:pt>
                <c:pt idx="73">
                  <c:v>2.6120999999999998E-2</c:v>
                </c:pt>
                <c:pt idx="74">
                  <c:v>2.5858800000000001E-2</c:v>
                </c:pt>
                <c:pt idx="75">
                  <c:v>2.5596600000000001E-2</c:v>
                </c:pt>
                <c:pt idx="76">
                  <c:v>2.52918E-2</c:v>
                </c:pt>
                <c:pt idx="77">
                  <c:v>2.4986999999999999E-2</c:v>
                </c:pt>
                <c:pt idx="78">
                  <c:v>2.4682200000000001E-2</c:v>
                </c:pt>
                <c:pt idx="79">
                  <c:v>2.43774E-2</c:v>
                </c:pt>
                <c:pt idx="80">
                  <c:v>2.40726E-2</c:v>
                </c:pt>
                <c:pt idx="81">
                  <c:v>2.3779499999999999E-2</c:v>
                </c:pt>
                <c:pt idx="82">
                  <c:v>2.3486300000000002E-2</c:v>
                </c:pt>
                <c:pt idx="83">
                  <c:v>2.3193100000000001E-2</c:v>
                </c:pt>
                <c:pt idx="84">
                  <c:v>2.2899900000000001E-2</c:v>
                </c:pt>
                <c:pt idx="85">
                  <c:v>2.26067E-2</c:v>
                </c:pt>
                <c:pt idx="86">
                  <c:v>2.2432400000000002E-2</c:v>
                </c:pt>
                <c:pt idx="87">
                  <c:v>2.2258099999999999E-2</c:v>
                </c:pt>
                <c:pt idx="88">
                  <c:v>2.20839E-2</c:v>
                </c:pt>
                <c:pt idx="89">
                  <c:v>2.1909600000000001E-2</c:v>
                </c:pt>
                <c:pt idx="90">
                  <c:v>2.1735299999999999E-2</c:v>
                </c:pt>
                <c:pt idx="91">
                  <c:v>2.1526799999999999E-2</c:v>
                </c:pt>
                <c:pt idx="92">
                  <c:v>2.1318299999999998E-2</c:v>
                </c:pt>
                <c:pt idx="93">
                  <c:v>2.1109800000000001E-2</c:v>
                </c:pt>
                <c:pt idx="94">
                  <c:v>2.0901300000000001E-2</c:v>
                </c:pt>
                <c:pt idx="95">
                  <c:v>2.0692800000000001E-2</c:v>
                </c:pt>
                <c:pt idx="96">
                  <c:v>2.0396500000000001E-2</c:v>
                </c:pt>
                <c:pt idx="97">
                  <c:v>2.0100199999999999E-2</c:v>
                </c:pt>
                <c:pt idx="98">
                  <c:v>1.9803899999999999E-2</c:v>
                </c:pt>
                <c:pt idx="99">
                  <c:v>1.95076E-2</c:v>
                </c:pt>
                <c:pt idx="100">
                  <c:v>1.9211300000000001E-2</c:v>
                </c:pt>
                <c:pt idx="101">
                  <c:v>1.88078E-2</c:v>
                </c:pt>
                <c:pt idx="102">
                  <c:v>1.8404199999999999E-2</c:v>
                </c:pt>
                <c:pt idx="103">
                  <c:v>1.8000599999999999E-2</c:v>
                </c:pt>
                <c:pt idx="104">
                  <c:v>1.7597000000000002E-2</c:v>
                </c:pt>
                <c:pt idx="105">
                  <c:v>1.7193400000000001E-2</c:v>
                </c:pt>
                <c:pt idx="106">
                  <c:v>1.6583199999999999E-2</c:v>
                </c:pt>
                <c:pt idx="107">
                  <c:v>1.59731E-2</c:v>
                </c:pt>
                <c:pt idx="108">
                  <c:v>1.5363E-2</c:v>
                </c:pt>
                <c:pt idx="109">
                  <c:v>1.4752899999999999E-2</c:v>
                </c:pt>
                <c:pt idx="110">
                  <c:v>1.4142699999999999E-2</c:v>
                </c:pt>
                <c:pt idx="111">
                  <c:v>1.3507E-2</c:v>
                </c:pt>
                <c:pt idx="112">
                  <c:v>1.2871199999999999E-2</c:v>
                </c:pt>
                <c:pt idx="113">
                  <c:v>1.22355E-2</c:v>
                </c:pt>
                <c:pt idx="114">
                  <c:v>1.1599699999999999E-2</c:v>
                </c:pt>
                <c:pt idx="115">
                  <c:v>1.0964E-2</c:v>
                </c:pt>
                <c:pt idx="116">
                  <c:v>1.05589E-2</c:v>
                </c:pt>
                <c:pt idx="117">
                  <c:v>1.0153799999999999E-2</c:v>
                </c:pt>
                <c:pt idx="118">
                  <c:v>9.7487000000000008E-3</c:v>
                </c:pt>
                <c:pt idx="119">
                  <c:v>9.3436000000000005E-3</c:v>
                </c:pt>
                <c:pt idx="120">
                  <c:v>8.9385000000000003E-3</c:v>
                </c:pt>
                <c:pt idx="121">
                  <c:v>8.7062000000000007E-3</c:v>
                </c:pt>
                <c:pt idx="122">
                  <c:v>8.4738000000000001E-3</c:v>
                </c:pt>
                <c:pt idx="123">
                  <c:v>8.2415000000000006E-3</c:v>
                </c:pt>
                <c:pt idx="124">
                  <c:v>8.0091999999999993E-3</c:v>
                </c:pt>
                <c:pt idx="125">
                  <c:v>7.7768000000000004E-3</c:v>
                </c:pt>
                <c:pt idx="126">
                  <c:v>7.5605999999999998E-3</c:v>
                </c:pt>
                <c:pt idx="127">
                  <c:v>7.3442999999999998E-3</c:v>
                </c:pt>
                <c:pt idx="128">
                  <c:v>7.1281000000000001E-3</c:v>
                </c:pt>
                <c:pt idx="129">
                  <c:v>6.9118000000000001E-3</c:v>
                </c:pt>
                <c:pt idx="130">
                  <c:v>6.6956000000000003E-3</c:v>
                </c:pt>
                <c:pt idx="131">
                  <c:v>6.6328000000000003E-3</c:v>
                </c:pt>
                <c:pt idx="132">
                  <c:v>6.5699E-3</c:v>
                </c:pt>
                <c:pt idx="133">
                  <c:v>6.5071E-3</c:v>
                </c:pt>
                <c:pt idx="134">
                  <c:v>6.4443E-3</c:v>
                </c:pt>
                <c:pt idx="135">
                  <c:v>6.3815E-3</c:v>
                </c:pt>
                <c:pt idx="136">
                  <c:v>6.2236000000000001E-3</c:v>
                </c:pt>
                <c:pt idx="137">
                  <c:v>6.0657000000000003E-3</c:v>
                </c:pt>
                <c:pt idx="138">
                  <c:v>5.9078000000000004E-3</c:v>
                </c:pt>
                <c:pt idx="139">
                  <c:v>5.7498999999999996E-3</c:v>
                </c:pt>
                <c:pt idx="140">
                  <c:v>5.5919999999999997E-3</c:v>
                </c:pt>
                <c:pt idx="141">
                  <c:v>5.4203999999999997E-3</c:v>
                </c:pt>
                <c:pt idx="142">
                  <c:v>5.2487999999999996E-3</c:v>
                </c:pt>
                <c:pt idx="143">
                  <c:v>5.0771999999999996E-3</c:v>
                </c:pt>
                <c:pt idx="144">
                  <c:v>4.9056000000000004E-3</c:v>
                </c:pt>
                <c:pt idx="145">
                  <c:v>4.7339000000000001E-3</c:v>
                </c:pt>
                <c:pt idx="146">
                  <c:v>4.117E-3</c:v>
                </c:pt>
                <c:pt idx="147">
                  <c:v>3.5000000000000001E-3</c:v>
                </c:pt>
                <c:pt idx="148">
                  <c:v>1.75E-3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DF1-4307-8C80-A625F6A389A6}"/>
            </c:ext>
          </c:extLst>
        </c:ser>
        <c:ser>
          <c:idx val="2"/>
          <c:order val="2"/>
          <c:tx>
            <c:strRef>
              <c:f>r0_v832Initial!$AM$1</c:f>
              <c:strCache>
                <c:ptCount val="1"/>
                <c:pt idx="0">
                  <c:v>IX_MD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r0_v832Initial!$Z$2:$Z$202</c:f>
              <c:numCache>
                <c:formatCode>General</c:formatCode>
                <c:ptCount val="20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  <c:pt idx="151">
                  <c:v>302</c:v>
                </c:pt>
                <c:pt idx="152">
                  <c:v>304</c:v>
                </c:pt>
                <c:pt idx="153">
                  <c:v>306</c:v>
                </c:pt>
                <c:pt idx="154">
                  <c:v>308</c:v>
                </c:pt>
                <c:pt idx="155">
                  <c:v>310</c:v>
                </c:pt>
                <c:pt idx="156">
                  <c:v>312</c:v>
                </c:pt>
                <c:pt idx="157">
                  <c:v>314</c:v>
                </c:pt>
                <c:pt idx="158">
                  <c:v>316</c:v>
                </c:pt>
                <c:pt idx="159">
                  <c:v>318</c:v>
                </c:pt>
                <c:pt idx="160">
                  <c:v>320</c:v>
                </c:pt>
                <c:pt idx="161">
                  <c:v>322</c:v>
                </c:pt>
                <c:pt idx="162">
                  <c:v>324</c:v>
                </c:pt>
                <c:pt idx="163">
                  <c:v>326</c:v>
                </c:pt>
                <c:pt idx="164">
                  <c:v>328</c:v>
                </c:pt>
                <c:pt idx="165">
                  <c:v>330</c:v>
                </c:pt>
                <c:pt idx="166">
                  <c:v>332</c:v>
                </c:pt>
                <c:pt idx="167">
                  <c:v>334</c:v>
                </c:pt>
                <c:pt idx="168">
                  <c:v>336</c:v>
                </c:pt>
                <c:pt idx="169">
                  <c:v>338</c:v>
                </c:pt>
                <c:pt idx="170">
                  <c:v>340</c:v>
                </c:pt>
                <c:pt idx="171">
                  <c:v>342</c:v>
                </c:pt>
                <c:pt idx="172">
                  <c:v>344</c:v>
                </c:pt>
                <c:pt idx="173">
                  <c:v>346</c:v>
                </c:pt>
                <c:pt idx="174">
                  <c:v>348</c:v>
                </c:pt>
                <c:pt idx="175">
                  <c:v>350</c:v>
                </c:pt>
                <c:pt idx="176">
                  <c:v>352</c:v>
                </c:pt>
                <c:pt idx="177">
                  <c:v>354</c:v>
                </c:pt>
                <c:pt idx="178">
                  <c:v>356</c:v>
                </c:pt>
                <c:pt idx="179">
                  <c:v>358</c:v>
                </c:pt>
                <c:pt idx="180">
                  <c:v>360</c:v>
                </c:pt>
                <c:pt idx="181">
                  <c:v>362</c:v>
                </c:pt>
                <c:pt idx="182">
                  <c:v>364</c:v>
                </c:pt>
                <c:pt idx="183">
                  <c:v>366</c:v>
                </c:pt>
                <c:pt idx="184">
                  <c:v>368</c:v>
                </c:pt>
                <c:pt idx="185">
                  <c:v>370</c:v>
                </c:pt>
                <c:pt idx="186">
                  <c:v>372</c:v>
                </c:pt>
                <c:pt idx="187">
                  <c:v>374</c:v>
                </c:pt>
                <c:pt idx="188">
                  <c:v>376</c:v>
                </c:pt>
                <c:pt idx="189">
                  <c:v>378</c:v>
                </c:pt>
                <c:pt idx="190">
                  <c:v>380</c:v>
                </c:pt>
                <c:pt idx="191">
                  <c:v>382</c:v>
                </c:pt>
                <c:pt idx="192">
                  <c:v>384</c:v>
                </c:pt>
                <c:pt idx="193">
                  <c:v>386</c:v>
                </c:pt>
                <c:pt idx="194">
                  <c:v>388</c:v>
                </c:pt>
                <c:pt idx="195">
                  <c:v>390</c:v>
                </c:pt>
                <c:pt idx="196">
                  <c:v>392</c:v>
                </c:pt>
                <c:pt idx="197">
                  <c:v>394</c:v>
                </c:pt>
                <c:pt idx="198">
                  <c:v>396</c:v>
                </c:pt>
                <c:pt idx="199">
                  <c:v>398</c:v>
                </c:pt>
                <c:pt idx="200">
                  <c:v>400</c:v>
                </c:pt>
              </c:numCache>
            </c:numRef>
          </c:xVal>
          <c:yVal>
            <c:numRef>
              <c:f>r0_v832Initial!$AM$2:$AM$202</c:f>
              <c:numCache>
                <c:formatCode>0.0000000</c:formatCode>
                <c:ptCount val="201"/>
                <c:pt idx="0">
                  <c:v>1</c:v>
                </c:pt>
                <c:pt idx="1">
                  <c:v>0.93</c:v>
                </c:pt>
                <c:pt idx="2">
                  <c:v>0.86</c:v>
                </c:pt>
                <c:pt idx="3">
                  <c:v>0.79</c:v>
                </c:pt>
                <c:pt idx="4">
                  <c:v>0.72</c:v>
                </c:pt>
                <c:pt idx="5">
                  <c:v>0.66</c:v>
                </c:pt>
                <c:pt idx="6">
                  <c:v>0.61799999999999999</c:v>
                </c:pt>
                <c:pt idx="7">
                  <c:v>0.58599999999999997</c:v>
                </c:pt>
                <c:pt idx="8">
                  <c:v>0.55400000000000005</c:v>
                </c:pt>
                <c:pt idx="9">
                  <c:v>0.52200000000000002</c:v>
                </c:pt>
                <c:pt idx="10">
                  <c:v>0.49</c:v>
                </c:pt>
                <c:pt idx="11">
                  <c:v>0.4625322</c:v>
                </c:pt>
                <c:pt idx="12">
                  <c:v>0.43506440000000002</c:v>
                </c:pt>
                <c:pt idx="13">
                  <c:v>0.40759659999999998</c:v>
                </c:pt>
                <c:pt idx="14">
                  <c:v>0.38012879999999999</c:v>
                </c:pt>
                <c:pt idx="15">
                  <c:v>0.352661</c:v>
                </c:pt>
                <c:pt idx="16">
                  <c:v>0.32504339999999998</c:v>
                </c:pt>
                <c:pt idx="17">
                  <c:v>0.29742580000000002</c:v>
                </c:pt>
                <c:pt idx="18">
                  <c:v>0.2698082</c:v>
                </c:pt>
                <c:pt idx="19">
                  <c:v>0.24219060000000001</c:v>
                </c:pt>
                <c:pt idx="20">
                  <c:v>0.21457300000000001</c:v>
                </c:pt>
                <c:pt idx="21">
                  <c:v>0.2029379</c:v>
                </c:pt>
                <c:pt idx="22">
                  <c:v>0.1913028</c:v>
                </c:pt>
                <c:pt idx="23">
                  <c:v>0.17966770000000001</c:v>
                </c:pt>
                <c:pt idx="24">
                  <c:v>0.1680325</c:v>
                </c:pt>
                <c:pt idx="25">
                  <c:v>0.15639739999999999</c:v>
                </c:pt>
                <c:pt idx="26">
                  <c:v>0.1460912</c:v>
                </c:pt>
                <c:pt idx="27">
                  <c:v>0.13578489999999999</c:v>
                </c:pt>
                <c:pt idx="28">
                  <c:v>0.1254787</c:v>
                </c:pt>
                <c:pt idx="29">
                  <c:v>0.1151725</c:v>
                </c:pt>
                <c:pt idx="30">
                  <c:v>0.10486620000000001</c:v>
                </c:pt>
                <c:pt idx="31">
                  <c:v>9.8404500000000006E-2</c:v>
                </c:pt>
                <c:pt idx="32">
                  <c:v>9.1942899999999994E-2</c:v>
                </c:pt>
                <c:pt idx="33">
                  <c:v>8.5481199999999993E-2</c:v>
                </c:pt>
                <c:pt idx="34">
                  <c:v>7.9019500000000006E-2</c:v>
                </c:pt>
                <c:pt idx="35">
                  <c:v>7.2557800000000006E-2</c:v>
                </c:pt>
                <c:pt idx="36">
                  <c:v>7.0064000000000001E-2</c:v>
                </c:pt>
                <c:pt idx="37">
                  <c:v>6.7570199999999997E-2</c:v>
                </c:pt>
                <c:pt idx="38">
                  <c:v>6.5076400000000006E-2</c:v>
                </c:pt>
                <c:pt idx="39">
                  <c:v>6.2582700000000005E-2</c:v>
                </c:pt>
                <c:pt idx="40">
                  <c:v>6.0088900000000001E-2</c:v>
                </c:pt>
                <c:pt idx="41">
                  <c:v>5.9298099999999999E-2</c:v>
                </c:pt>
                <c:pt idx="42">
                  <c:v>5.8507400000000001E-2</c:v>
                </c:pt>
                <c:pt idx="43">
                  <c:v>5.7716700000000003E-2</c:v>
                </c:pt>
                <c:pt idx="44">
                  <c:v>5.6925900000000001E-2</c:v>
                </c:pt>
                <c:pt idx="45">
                  <c:v>5.6135200000000003E-2</c:v>
                </c:pt>
                <c:pt idx="46">
                  <c:v>5.4621599999999999E-2</c:v>
                </c:pt>
                <c:pt idx="47">
                  <c:v>5.3108000000000002E-2</c:v>
                </c:pt>
                <c:pt idx="48">
                  <c:v>5.1594300000000003E-2</c:v>
                </c:pt>
                <c:pt idx="49">
                  <c:v>5.0080699999999999E-2</c:v>
                </c:pt>
                <c:pt idx="50">
                  <c:v>4.8567100000000002E-2</c:v>
                </c:pt>
                <c:pt idx="51">
                  <c:v>4.7035800000000003E-2</c:v>
                </c:pt>
                <c:pt idx="52">
                  <c:v>4.55044E-2</c:v>
                </c:pt>
                <c:pt idx="53">
                  <c:v>4.3973100000000001E-2</c:v>
                </c:pt>
                <c:pt idx="54">
                  <c:v>4.2441800000000002E-2</c:v>
                </c:pt>
                <c:pt idx="55">
                  <c:v>4.09104E-2</c:v>
                </c:pt>
                <c:pt idx="56">
                  <c:v>3.9685499999999999E-2</c:v>
                </c:pt>
                <c:pt idx="57">
                  <c:v>3.8460500000000002E-2</c:v>
                </c:pt>
                <c:pt idx="58">
                  <c:v>3.7235499999999998E-2</c:v>
                </c:pt>
                <c:pt idx="59">
                  <c:v>3.6010599999999997E-2</c:v>
                </c:pt>
                <c:pt idx="60">
                  <c:v>3.47856E-2</c:v>
                </c:pt>
                <c:pt idx="61">
                  <c:v>3.3714399999999999E-2</c:v>
                </c:pt>
                <c:pt idx="62">
                  <c:v>3.2643199999999997E-2</c:v>
                </c:pt>
                <c:pt idx="63">
                  <c:v>3.1572000000000003E-2</c:v>
                </c:pt>
                <c:pt idx="64">
                  <c:v>3.0500800000000002E-2</c:v>
                </c:pt>
                <c:pt idx="65">
                  <c:v>2.94296E-2</c:v>
                </c:pt>
                <c:pt idx="66">
                  <c:v>2.8925099999999999E-2</c:v>
                </c:pt>
                <c:pt idx="67">
                  <c:v>2.84207E-2</c:v>
                </c:pt>
                <c:pt idx="68">
                  <c:v>2.7916300000000002E-2</c:v>
                </c:pt>
                <c:pt idx="69">
                  <c:v>2.7411899999999999E-2</c:v>
                </c:pt>
                <c:pt idx="70">
                  <c:v>2.6907500000000001E-2</c:v>
                </c:pt>
                <c:pt idx="71">
                  <c:v>2.66453E-2</c:v>
                </c:pt>
                <c:pt idx="72">
                  <c:v>2.63831E-2</c:v>
                </c:pt>
                <c:pt idx="73">
                  <c:v>2.6120999999999998E-2</c:v>
                </c:pt>
                <c:pt idx="74">
                  <c:v>2.5858800000000001E-2</c:v>
                </c:pt>
                <c:pt idx="75">
                  <c:v>2.5596600000000001E-2</c:v>
                </c:pt>
                <c:pt idx="76">
                  <c:v>2.52918E-2</c:v>
                </c:pt>
                <c:pt idx="77">
                  <c:v>2.4986999999999999E-2</c:v>
                </c:pt>
                <c:pt idx="78">
                  <c:v>2.4682200000000001E-2</c:v>
                </c:pt>
                <c:pt idx="79">
                  <c:v>2.43774E-2</c:v>
                </c:pt>
                <c:pt idx="80">
                  <c:v>2.40726E-2</c:v>
                </c:pt>
                <c:pt idx="81">
                  <c:v>2.3779499999999999E-2</c:v>
                </c:pt>
                <c:pt idx="82">
                  <c:v>2.3486300000000002E-2</c:v>
                </c:pt>
                <c:pt idx="83">
                  <c:v>2.3193100000000001E-2</c:v>
                </c:pt>
                <c:pt idx="84">
                  <c:v>2.2899900000000001E-2</c:v>
                </c:pt>
                <c:pt idx="85">
                  <c:v>2.26067E-2</c:v>
                </c:pt>
                <c:pt idx="86">
                  <c:v>2.2432400000000002E-2</c:v>
                </c:pt>
                <c:pt idx="87">
                  <c:v>2.2258099999999999E-2</c:v>
                </c:pt>
                <c:pt idx="88">
                  <c:v>2.20839E-2</c:v>
                </c:pt>
                <c:pt idx="89">
                  <c:v>2.1909600000000001E-2</c:v>
                </c:pt>
                <c:pt idx="90">
                  <c:v>2.1735299999999999E-2</c:v>
                </c:pt>
                <c:pt idx="91">
                  <c:v>2.1526799999999999E-2</c:v>
                </c:pt>
                <c:pt idx="92">
                  <c:v>2.1318299999999998E-2</c:v>
                </c:pt>
                <c:pt idx="93">
                  <c:v>2.1109800000000001E-2</c:v>
                </c:pt>
                <c:pt idx="94">
                  <c:v>2.0901300000000001E-2</c:v>
                </c:pt>
                <c:pt idx="95">
                  <c:v>2.0692800000000001E-2</c:v>
                </c:pt>
                <c:pt idx="96">
                  <c:v>2.0396500000000001E-2</c:v>
                </c:pt>
                <c:pt idx="97">
                  <c:v>2.0100199999999999E-2</c:v>
                </c:pt>
                <c:pt idx="98">
                  <c:v>1.9803899999999999E-2</c:v>
                </c:pt>
                <c:pt idx="99">
                  <c:v>1.95076E-2</c:v>
                </c:pt>
                <c:pt idx="100">
                  <c:v>1.9211300000000001E-2</c:v>
                </c:pt>
                <c:pt idx="101">
                  <c:v>1.88078E-2</c:v>
                </c:pt>
                <c:pt idx="102">
                  <c:v>1.8404199999999999E-2</c:v>
                </c:pt>
                <c:pt idx="103">
                  <c:v>1.8000599999999999E-2</c:v>
                </c:pt>
                <c:pt idx="104">
                  <c:v>1.7597000000000002E-2</c:v>
                </c:pt>
                <c:pt idx="105">
                  <c:v>1.7193400000000001E-2</c:v>
                </c:pt>
                <c:pt idx="106">
                  <c:v>1.6583199999999999E-2</c:v>
                </c:pt>
                <c:pt idx="107">
                  <c:v>1.59731E-2</c:v>
                </c:pt>
                <c:pt idx="108">
                  <c:v>1.5363E-2</c:v>
                </c:pt>
                <c:pt idx="109">
                  <c:v>1.4752899999999999E-2</c:v>
                </c:pt>
                <c:pt idx="110">
                  <c:v>1.4142699999999999E-2</c:v>
                </c:pt>
                <c:pt idx="111">
                  <c:v>1.3507E-2</c:v>
                </c:pt>
                <c:pt idx="112">
                  <c:v>1.2871199999999999E-2</c:v>
                </c:pt>
                <c:pt idx="113">
                  <c:v>1.22355E-2</c:v>
                </c:pt>
                <c:pt idx="114">
                  <c:v>1.1599699999999999E-2</c:v>
                </c:pt>
                <c:pt idx="115">
                  <c:v>1.0964E-2</c:v>
                </c:pt>
                <c:pt idx="116">
                  <c:v>1.05589E-2</c:v>
                </c:pt>
                <c:pt idx="117">
                  <c:v>1.0153799999999999E-2</c:v>
                </c:pt>
                <c:pt idx="118">
                  <c:v>9.7487000000000008E-3</c:v>
                </c:pt>
                <c:pt idx="119">
                  <c:v>9.3436000000000005E-3</c:v>
                </c:pt>
                <c:pt idx="120">
                  <c:v>8.9385000000000003E-3</c:v>
                </c:pt>
                <c:pt idx="121">
                  <c:v>8.7062000000000007E-3</c:v>
                </c:pt>
                <c:pt idx="122">
                  <c:v>8.4738000000000001E-3</c:v>
                </c:pt>
                <c:pt idx="123">
                  <c:v>8.2415000000000006E-3</c:v>
                </c:pt>
                <c:pt idx="124">
                  <c:v>8.0091999999999993E-3</c:v>
                </c:pt>
                <c:pt idx="125">
                  <c:v>7.7768000000000004E-3</c:v>
                </c:pt>
                <c:pt idx="126">
                  <c:v>7.5605999999999998E-3</c:v>
                </c:pt>
                <c:pt idx="127">
                  <c:v>7.3442999999999998E-3</c:v>
                </c:pt>
                <c:pt idx="128">
                  <c:v>7.1281000000000001E-3</c:v>
                </c:pt>
                <c:pt idx="129">
                  <c:v>6.9118000000000001E-3</c:v>
                </c:pt>
                <c:pt idx="130">
                  <c:v>6.6956000000000003E-3</c:v>
                </c:pt>
                <c:pt idx="131">
                  <c:v>6.6328000000000003E-3</c:v>
                </c:pt>
                <c:pt idx="132">
                  <c:v>6.5699E-3</c:v>
                </c:pt>
                <c:pt idx="133">
                  <c:v>6.5071E-3</c:v>
                </c:pt>
                <c:pt idx="134">
                  <c:v>6.4443E-3</c:v>
                </c:pt>
                <c:pt idx="135">
                  <c:v>6.3815E-3</c:v>
                </c:pt>
                <c:pt idx="136">
                  <c:v>6.2236000000000001E-3</c:v>
                </c:pt>
                <c:pt idx="137">
                  <c:v>6.0657000000000003E-3</c:v>
                </c:pt>
                <c:pt idx="138">
                  <c:v>5.9078000000000004E-3</c:v>
                </c:pt>
                <c:pt idx="139">
                  <c:v>5.7498999999999996E-3</c:v>
                </c:pt>
                <c:pt idx="140">
                  <c:v>5.5919999999999997E-3</c:v>
                </c:pt>
                <c:pt idx="141">
                  <c:v>5.4203999999999997E-3</c:v>
                </c:pt>
                <c:pt idx="142">
                  <c:v>5.2487999999999996E-3</c:v>
                </c:pt>
                <c:pt idx="143">
                  <c:v>5.0771999999999996E-3</c:v>
                </c:pt>
                <c:pt idx="144">
                  <c:v>4.9056000000000004E-3</c:v>
                </c:pt>
                <c:pt idx="145">
                  <c:v>4.7339000000000001E-3</c:v>
                </c:pt>
                <c:pt idx="146">
                  <c:v>4.117E-3</c:v>
                </c:pt>
                <c:pt idx="147">
                  <c:v>3.5000000000000001E-3</c:v>
                </c:pt>
                <c:pt idx="148">
                  <c:v>1.75E-3</c:v>
                </c:pt>
                <c:pt idx="149">
                  <c:v>1.6175E-3</c:v>
                </c:pt>
                <c:pt idx="150">
                  <c:v>1.555E-3</c:v>
                </c:pt>
                <c:pt idx="151">
                  <c:v>1.5125000000000002E-3</c:v>
                </c:pt>
                <c:pt idx="152">
                  <c:v>1.4599999999999999E-3</c:v>
                </c:pt>
                <c:pt idx="153">
                  <c:v>1.4074999999999999E-3</c:v>
                </c:pt>
                <c:pt idx="154">
                  <c:v>1.3549999999999999E-3</c:v>
                </c:pt>
                <c:pt idx="155">
                  <c:v>1.3025000000000001E-3</c:v>
                </c:pt>
                <c:pt idx="156">
                  <c:v>1.25E-3</c:v>
                </c:pt>
                <c:pt idx="157">
                  <c:v>1.1875E-3</c:v>
                </c:pt>
                <c:pt idx="158">
                  <c:v>1.1249999999999999E-3</c:v>
                </c:pt>
                <c:pt idx="159">
                  <c:v>1.0625000000000001E-3</c:v>
                </c:pt>
                <c:pt idx="160">
                  <c:v>1E-3</c:v>
                </c:pt>
                <c:pt idx="161">
                  <c:v>9.3749999999999997E-4</c:v>
                </c:pt>
                <c:pt idx="162">
                  <c:v>8.7500000000000002E-4</c:v>
                </c:pt>
                <c:pt idx="163">
                  <c:v>8.1249999999999996E-4</c:v>
                </c:pt>
                <c:pt idx="164">
                  <c:v>7.5000000000000002E-4</c:v>
                </c:pt>
                <c:pt idx="165">
                  <c:v>6.8749999999999996E-4</c:v>
                </c:pt>
                <c:pt idx="166">
                  <c:v>6.2500000000000001E-4</c:v>
                </c:pt>
                <c:pt idx="167">
                  <c:v>5.6249999999999996E-4</c:v>
                </c:pt>
                <c:pt idx="168">
                  <c:v>5.0000000000000001E-4</c:v>
                </c:pt>
                <c:pt idx="169">
                  <c:v>4.3750000000000001E-4</c:v>
                </c:pt>
                <c:pt idx="170">
                  <c:v>3.7500000000000001E-4</c:v>
                </c:pt>
                <c:pt idx="171">
                  <c:v>3.1250000000000001E-4</c:v>
                </c:pt>
                <c:pt idx="172">
                  <c:v>2.5000000000000001E-4</c:v>
                </c:pt>
                <c:pt idx="173">
                  <c:v>1.875E-4</c:v>
                </c:pt>
                <c:pt idx="174">
                  <c:v>1.25E-4</c:v>
                </c:pt>
                <c:pt idx="175">
                  <c:v>6.2500000000000001E-5</c:v>
                </c:pt>
                <c:pt idx="176" formatCode="0">
                  <c:v>0</c:v>
                </c:pt>
                <c:pt idx="177" formatCode="0">
                  <c:v>0</c:v>
                </c:pt>
                <c:pt idx="178" formatCode="0">
                  <c:v>0</c:v>
                </c:pt>
                <c:pt idx="179" formatCode="0">
                  <c:v>0</c:v>
                </c:pt>
                <c:pt idx="180" formatCode="0">
                  <c:v>0</c:v>
                </c:pt>
                <c:pt idx="181" formatCode="0">
                  <c:v>0</c:v>
                </c:pt>
                <c:pt idx="182" formatCode="0">
                  <c:v>0</c:v>
                </c:pt>
                <c:pt idx="183" formatCode="0">
                  <c:v>0</c:v>
                </c:pt>
                <c:pt idx="184" formatCode="0">
                  <c:v>0</c:v>
                </c:pt>
                <c:pt idx="185" formatCode="0">
                  <c:v>0</c:v>
                </c:pt>
                <c:pt idx="186" formatCode="0">
                  <c:v>0</c:v>
                </c:pt>
                <c:pt idx="187" formatCode="0">
                  <c:v>0</c:v>
                </c:pt>
                <c:pt idx="188" formatCode="0">
                  <c:v>0</c:v>
                </c:pt>
                <c:pt idx="189" formatCode="0">
                  <c:v>0</c:v>
                </c:pt>
                <c:pt idx="190" formatCode="0">
                  <c:v>0</c:v>
                </c:pt>
                <c:pt idx="191" formatCode="0">
                  <c:v>0</c:v>
                </c:pt>
                <c:pt idx="192" formatCode="0">
                  <c:v>0</c:v>
                </c:pt>
                <c:pt idx="193" formatCode="0">
                  <c:v>0</c:v>
                </c:pt>
                <c:pt idx="194" formatCode="0">
                  <c:v>0</c:v>
                </c:pt>
                <c:pt idx="195" formatCode="0">
                  <c:v>0</c:v>
                </c:pt>
                <c:pt idx="196" formatCode="0">
                  <c:v>0</c:v>
                </c:pt>
                <c:pt idx="197" formatCode="0">
                  <c:v>0</c:v>
                </c:pt>
                <c:pt idx="198" formatCode="0">
                  <c:v>0</c:v>
                </c:pt>
                <c:pt idx="199" formatCode="0">
                  <c:v>0</c:v>
                </c:pt>
                <c:pt idx="200" formatCode="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DF1-4307-8C80-A625F6A389A6}"/>
            </c:ext>
          </c:extLst>
        </c:ser>
        <c:ser>
          <c:idx val="3"/>
          <c:order val="3"/>
          <c:tx>
            <c:strRef>
              <c:f>r0_v832Initial!$AN$1</c:f>
              <c:strCache>
                <c:ptCount val="1"/>
                <c:pt idx="0">
                  <c:v>IX_HV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r0_v832Initial!$Z$2:$Z$202</c:f>
              <c:numCache>
                <c:formatCode>General</c:formatCode>
                <c:ptCount val="20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  <c:pt idx="151">
                  <c:v>302</c:v>
                </c:pt>
                <c:pt idx="152">
                  <c:v>304</c:v>
                </c:pt>
                <c:pt idx="153">
                  <c:v>306</c:v>
                </c:pt>
                <c:pt idx="154">
                  <c:v>308</c:v>
                </c:pt>
                <c:pt idx="155">
                  <c:v>310</c:v>
                </c:pt>
                <c:pt idx="156">
                  <c:v>312</c:v>
                </c:pt>
                <c:pt idx="157">
                  <c:v>314</c:v>
                </c:pt>
                <c:pt idx="158">
                  <c:v>316</c:v>
                </c:pt>
                <c:pt idx="159">
                  <c:v>318</c:v>
                </c:pt>
                <c:pt idx="160">
                  <c:v>320</c:v>
                </c:pt>
                <c:pt idx="161">
                  <c:v>322</c:v>
                </c:pt>
                <c:pt idx="162">
                  <c:v>324</c:v>
                </c:pt>
                <c:pt idx="163">
                  <c:v>326</c:v>
                </c:pt>
                <c:pt idx="164">
                  <c:v>328</c:v>
                </c:pt>
                <c:pt idx="165">
                  <c:v>330</c:v>
                </c:pt>
                <c:pt idx="166">
                  <c:v>332</c:v>
                </c:pt>
                <c:pt idx="167">
                  <c:v>334</c:v>
                </c:pt>
                <c:pt idx="168">
                  <c:v>336</c:v>
                </c:pt>
                <c:pt idx="169">
                  <c:v>338</c:v>
                </c:pt>
                <c:pt idx="170">
                  <c:v>340</c:v>
                </c:pt>
                <c:pt idx="171">
                  <c:v>342</c:v>
                </c:pt>
                <c:pt idx="172">
                  <c:v>344</c:v>
                </c:pt>
                <c:pt idx="173">
                  <c:v>346</c:v>
                </c:pt>
                <c:pt idx="174">
                  <c:v>348</c:v>
                </c:pt>
                <c:pt idx="175">
                  <c:v>350</c:v>
                </c:pt>
                <c:pt idx="176">
                  <c:v>352</c:v>
                </c:pt>
                <c:pt idx="177">
                  <c:v>354</c:v>
                </c:pt>
                <c:pt idx="178">
                  <c:v>356</c:v>
                </c:pt>
                <c:pt idx="179">
                  <c:v>358</c:v>
                </c:pt>
                <c:pt idx="180">
                  <c:v>360</c:v>
                </c:pt>
                <c:pt idx="181">
                  <c:v>362</c:v>
                </c:pt>
                <c:pt idx="182">
                  <c:v>364</c:v>
                </c:pt>
                <c:pt idx="183">
                  <c:v>366</c:v>
                </c:pt>
                <c:pt idx="184">
                  <c:v>368</c:v>
                </c:pt>
                <c:pt idx="185">
                  <c:v>370</c:v>
                </c:pt>
                <c:pt idx="186">
                  <c:v>372</c:v>
                </c:pt>
                <c:pt idx="187">
                  <c:v>374</c:v>
                </c:pt>
                <c:pt idx="188">
                  <c:v>376</c:v>
                </c:pt>
                <c:pt idx="189">
                  <c:v>378</c:v>
                </c:pt>
                <c:pt idx="190">
                  <c:v>380</c:v>
                </c:pt>
                <c:pt idx="191">
                  <c:v>382</c:v>
                </c:pt>
                <c:pt idx="192">
                  <c:v>384</c:v>
                </c:pt>
                <c:pt idx="193">
                  <c:v>386</c:v>
                </c:pt>
                <c:pt idx="194">
                  <c:v>388</c:v>
                </c:pt>
                <c:pt idx="195">
                  <c:v>390</c:v>
                </c:pt>
                <c:pt idx="196">
                  <c:v>392</c:v>
                </c:pt>
                <c:pt idx="197">
                  <c:v>394</c:v>
                </c:pt>
                <c:pt idx="198">
                  <c:v>396</c:v>
                </c:pt>
                <c:pt idx="199">
                  <c:v>398</c:v>
                </c:pt>
                <c:pt idx="200">
                  <c:v>400</c:v>
                </c:pt>
              </c:numCache>
            </c:numRef>
          </c:xVal>
          <c:yVal>
            <c:numRef>
              <c:f>r0_v832Initial!$AN$2:$AN$202</c:f>
              <c:numCache>
                <c:formatCode>0.0000000</c:formatCode>
                <c:ptCount val="201"/>
                <c:pt idx="0">
                  <c:v>1</c:v>
                </c:pt>
                <c:pt idx="1">
                  <c:v>0.69750000000000001</c:v>
                </c:pt>
                <c:pt idx="2">
                  <c:v>0.53</c:v>
                </c:pt>
                <c:pt idx="3">
                  <c:v>0.41500000000000004</c:v>
                </c:pt>
                <c:pt idx="4">
                  <c:v>0.36</c:v>
                </c:pt>
                <c:pt idx="5">
                  <c:v>0.33</c:v>
                </c:pt>
                <c:pt idx="6">
                  <c:v>0.309</c:v>
                </c:pt>
                <c:pt idx="7">
                  <c:v>0.29299999999999998</c:v>
                </c:pt>
                <c:pt idx="8">
                  <c:v>0.27700000000000002</c:v>
                </c:pt>
                <c:pt idx="9">
                  <c:v>0.26100000000000001</c:v>
                </c:pt>
                <c:pt idx="10">
                  <c:v>0.245</c:v>
                </c:pt>
                <c:pt idx="11">
                  <c:v>0.2312661</c:v>
                </c:pt>
                <c:pt idx="12">
                  <c:v>0.21753220000000001</c:v>
                </c:pt>
                <c:pt idx="13">
                  <c:v>0.20379829999999999</c:v>
                </c:pt>
                <c:pt idx="14">
                  <c:v>0.19006439999999999</c:v>
                </c:pt>
                <c:pt idx="15">
                  <c:v>0.1763305</c:v>
                </c:pt>
                <c:pt idx="16">
                  <c:v>0.16252169999999999</c:v>
                </c:pt>
                <c:pt idx="17">
                  <c:v>0.14871290000000001</c:v>
                </c:pt>
                <c:pt idx="18">
                  <c:v>0.1349041</c:v>
                </c:pt>
                <c:pt idx="19">
                  <c:v>0.1210953</c:v>
                </c:pt>
                <c:pt idx="20">
                  <c:v>0.10728650000000001</c:v>
                </c:pt>
                <c:pt idx="21">
                  <c:v>0.10146895</c:v>
                </c:pt>
                <c:pt idx="22">
                  <c:v>9.5651399999999998E-2</c:v>
                </c:pt>
                <c:pt idx="23">
                  <c:v>8.9833850000000007E-2</c:v>
                </c:pt>
                <c:pt idx="24">
                  <c:v>8.4016250000000001E-2</c:v>
                </c:pt>
                <c:pt idx="25">
                  <c:v>7.8198699999999996E-2</c:v>
                </c:pt>
                <c:pt idx="26">
                  <c:v>7.3045600000000002E-2</c:v>
                </c:pt>
                <c:pt idx="27">
                  <c:v>6.7892449999999993E-2</c:v>
                </c:pt>
                <c:pt idx="28">
                  <c:v>6.2739349999999999E-2</c:v>
                </c:pt>
                <c:pt idx="29">
                  <c:v>5.7586249999999999E-2</c:v>
                </c:pt>
                <c:pt idx="30">
                  <c:v>5.2433100000000003E-2</c:v>
                </c:pt>
                <c:pt idx="31">
                  <c:v>4.9202250000000003E-2</c:v>
                </c:pt>
                <c:pt idx="32">
                  <c:v>4.5971449999999997E-2</c:v>
                </c:pt>
                <c:pt idx="33">
                  <c:v>4.2740599999999997E-2</c:v>
                </c:pt>
                <c:pt idx="34">
                  <c:v>3.9509750000000003E-2</c:v>
                </c:pt>
                <c:pt idx="35">
                  <c:v>3.6278900000000003E-2</c:v>
                </c:pt>
                <c:pt idx="36">
                  <c:v>3.5032000000000001E-2</c:v>
                </c:pt>
                <c:pt idx="37">
                  <c:v>3.3785099999999998E-2</c:v>
                </c:pt>
                <c:pt idx="38">
                  <c:v>3.2538200000000003E-2</c:v>
                </c:pt>
                <c:pt idx="39">
                  <c:v>3.1291350000000002E-2</c:v>
                </c:pt>
                <c:pt idx="40">
                  <c:v>3.004445E-2</c:v>
                </c:pt>
                <c:pt idx="41">
                  <c:v>2.964905E-2</c:v>
                </c:pt>
                <c:pt idx="42">
                  <c:v>2.9253700000000001E-2</c:v>
                </c:pt>
                <c:pt idx="43">
                  <c:v>2.8858350000000001E-2</c:v>
                </c:pt>
                <c:pt idx="44">
                  <c:v>2.8462950000000001E-2</c:v>
                </c:pt>
                <c:pt idx="45">
                  <c:v>2.8067600000000002E-2</c:v>
                </c:pt>
                <c:pt idx="46">
                  <c:v>2.73108E-2</c:v>
                </c:pt>
                <c:pt idx="47">
                  <c:v>2.6554000000000001E-2</c:v>
                </c:pt>
                <c:pt idx="48">
                  <c:v>2.5797150000000001E-2</c:v>
                </c:pt>
                <c:pt idx="49">
                  <c:v>2.5040349999999999E-2</c:v>
                </c:pt>
                <c:pt idx="50">
                  <c:v>2.4283550000000001E-2</c:v>
                </c:pt>
                <c:pt idx="51">
                  <c:v>2.3517900000000001E-2</c:v>
                </c:pt>
                <c:pt idx="52">
                  <c:v>2.27522E-2</c:v>
                </c:pt>
                <c:pt idx="53">
                  <c:v>2.1986550000000001E-2</c:v>
                </c:pt>
                <c:pt idx="54">
                  <c:v>2.1220900000000001E-2</c:v>
                </c:pt>
                <c:pt idx="55">
                  <c:v>2.04552E-2</c:v>
                </c:pt>
                <c:pt idx="56">
                  <c:v>1.9842749999999999E-2</c:v>
                </c:pt>
                <c:pt idx="57">
                  <c:v>1.9230250000000001E-2</c:v>
                </c:pt>
                <c:pt idx="58">
                  <c:v>1.8617749999999999E-2</c:v>
                </c:pt>
                <c:pt idx="59">
                  <c:v>1.8005299999999998E-2</c:v>
                </c:pt>
                <c:pt idx="60">
                  <c:v>1.73928E-2</c:v>
                </c:pt>
                <c:pt idx="61">
                  <c:v>1.6857199999999999E-2</c:v>
                </c:pt>
                <c:pt idx="62">
                  <c:v>1.6321599999999999E-2</c:v>
                </c:pt>
                <c:pt idx="63">
                  <c:v>1.5786000000000001E-2</c:v>
                </c:pt>
                <c:pt idx="64">
                  <c:v>1.5250400000000001E-2</c:v>
                </c:pt>
                <c:pt idx="65">
                  <c:v>1.47148E-2</c:v>
                </c:pt>
                <c:pt idx="66">
                  <c:v>1.4462549999999999E-2</c:v>
                </c:pt>
                <c:pt idx="67">
                  <c:v>1.421035E-2</c:v>
                </c:pt>
                <c:pt idx="68">
                  <c:v>1.3958150000000001E-2</c:v>
                </c:pt>
                <c:pt idx="69">
                  <c:v>1.370595E-2</c:v>
                </c:pt>
                <c:pt idx="70">
                  <c:v>1.345375E-2</c:v>
                </c:pt>
                <c:pt idx="71">
                  <c:v>1.332265E-2</c:v>
                </c:pt>
                <c:pt idx="72">
                  <c:v>1.319155E-2</c:v>
                </c:pt>
                <c:pt idx="73">
                  <c:v>1.3060499999999999E-2</c:v>
                </c:pt>
                <c:pt idx="74">
                  <c:v>1.2929400000000001E-2</c:v>
                </c:pt>
                <c:pt idx="75">
                  <c:v>1.27983E-2</c:v>
                </c:pt>
                <c:pt idx="76">
                  <c:v>1.26459E-2</c:v>
                </c:pt>
                <c:pt idx="77">
                  <c:v>1.2493499999999999E-2</c:v>
                </c:pt>
                <c:pt idx="78">
                  <c:v>1.2341100000000001E-2</c:v>
                </c:pt>
                <c:pt idx="79">
                  <c:v>1.21887E-2</c:v>
                </c:pt>
                <c:pt idx="80">
                  <c:v>1.20363E-2</c:v>
                </c:pt>
                <c:pt idx="81">
                  <c:v>1.1889749999999999E-2</c:v>
                </c:pt>
                <c:pt idx="82">
                  <c:v>1.1743150000000001E-2</c:v>
                </c:pt>
                <c:pt idx="83">
                  <c:v>1.1596550000000001E-2</c:v>
                </c:pt>
                <c:pt idx="84">
                  <c:v>1.144995E-2</c:v>
                </c:pt>
                <c:pt idx="85">
                  <c:v>1.130335E-2</c:v>
                </c:pt>
                <c:pt idx="86">
                  <c:v>1.1216200000000001E-2</c:v>
                </c:pt>
                <c:pt idx="87">
                  <c:v>1.112905E-2</c:v>
                </c:pt>
                <c:pt idx="88">
                  <c:v>1.104195E-2</c:v>
                </c:pt>
                <c:pt idx="89">
                  <c:v>1.0954800000000001E-2</c:v>
                </c:pt>
                <c:pt idx="90">
                  <c:v>1.086765E-2</c:v>
                </c:pt>
                <c:pt idx="91">
                  <c:v>1.0763399999999999E-2</c:v>
                </c:pt>
                <c:pt idx="92">
                  <c:v>1.0659149999999999E-2</c:v>
                </c:pt>
                <c:pt idx="93">
                  <c:v>1.0554900000000001E-2</c:v>
                </c:pt>
                <c:pt idx="94">
                  <c:v>1.0450650000000001E-2</c:v>
                </c:pt>
                <c:pt idx="95">
                  <c:v>1.03464E-2</c:v>
                </c:pt>
                <c:pt idx="96">
                  <c:v>1.0198250000000001E-2</c:v>
                </c:pt>
                <c:pt idx="97">
                  <c:v>1.0050099999999999E-2</c:v>
                </c:pt>
                <c:pt idx="98">
                  <c:v>9.9019499999999996E-3</c:v>
                </c:pt>
                <c:pt idx="99">
                  <c:v>9.7538E-3</c:v>
                </c:pt>
                <c:pt idx="100">
                  <c:v>9.6056500000000003E-3</c:v>
                </c:pt>
                <c:pt idx="101">
                  <c:v>9.4038999999999998E-3</c:v>
                </c:pt>
                <c:pt idx="102">
                  <c:v>9.2020999999999995E-3</c:v>
                </c:pt>
                <c:pt idx="103">
                  <c:v>9.0002999999999993E-3</c:v>
                </c:pt>
                <c:pt idx="104">
                  <c:v>8.7985000000000008E-3</c:v>
                </c:pt>
                <c:pt idx="105">
                  <c:v>8.5967000000000005E-3</c:v>
                </c:pt>
                <c:pt idx="106">
                  <c:v>8.2915999999999997E-3</c:v>
                </c:pt>
                <c:pt idx="107">
                  <c:v>7.9865500000000002E-3</c:v>
                </c:pt>
                <c:pt idx="108">
                  <c:v>7.6815E-3</c:v>
                </c:pt>
                <c:pt idx="109">
                  <c:v>7.3764499999999997E-3</c:v>
                </c:pt>
                <c:pt idx="110">
                  <c:v>7.0713499999999997E-3</c:v>
                </c:pt>
                <c:pt idx="111">
                  <c:v>6.7535E-3</c:v>
                </c:pt>
                <c:pt idx="112">
                  <c:v>6.4355999999999997E-3</c:v>
                </c:pt>
                <c:pt idx="113">
                  <c:v>6.1177499999999999E-3</c:v>
                </c:pt>
                <c:pt idx="114">
                  <c:v>5.7998499999999996E-3</c:v>
                </c:pt>
                <c:pt idx="115">
                  <c:v>5.4819999999999999E-3</c:v>
                </c:pt>
                <c:pt idx="116">
                  <c:v>5.2794499999999998E-3</c:v>
                </c:pt>
                <c:pt idx="117">
                  <c:v>5.0768999999999996E-3</c:v>
                </c:pt>
                <c:pt idx="118">
                  <c:v>4.8743500000000004E-3</c:v>
                </c:pt>
                <c:pt idx="119">
                  <c:v>4.6718000000000003E-3</c:v>
                </c:pt>
                <c:pt idx="120">
                  <c:v>4.4692500000000001E-3</c:v>
                </c:pt>
                <c:pt idx="121">
                  <c:v>4.3531000000000004E-3</c:v>
                </c:pt>
                <c:pt idx="122">
                  <c:v>4.2369E-3</c:v>
                </c:pt>
                <c:pt idx="123">
                  <c:v>4.1207500000000003E-3</c:v>
                </c:pt>
                <c:pt idx="124">
                  <c:v>4.0045999999999997E-3</c:v>
                </c:pt>
                <c:pt idx="125">
                  <c:v>3.8884000000000002E-3</c:v>
                </c:pt>
                <c:pt idx="126">
                  <c:v>3.7802999999999999E-3</c:v>
                </c:pt>
                <c:pt idx="127">
                  <c:v>3.6721499999999999E-3</c:v>
                </c:pt>
                <c:pt idx="128">
                  <c:v>3.56405E-3</c:v>
                </c:pt>
                <c:pt idx="129">
                  <c:v>3.4559E-3</c:v>
                </c:pt>
                <c:pt idx="130">
                  <c:v>3.3478000000000002E-3</c:v>
                </c:pt>
                <c:pt idx="131">
                  <c:v>3.3164000000000002E-3</c:v>
                </c:pt>
                <c:pt idx="132">
                  <c:v>3.28495E-3</c:v>
                </c:pt>
                <c:pt idx="133">
                  <c:v>3.25355E-3</c:v>
                </c:pt>
                <c:pt idx="134">
                  <c:v>3.22215E-3</c:v>
                </c:pt>
                <c:pt idx="135">
                  <c:v>3.19075E-3</c:v>
                </c:pt>
                <c:pt idx="136">
                  <c:v>3.1118000000000001E-3</c:v>
                </c:pt>
                <c:pt idx="137">
                  <c:v>3.0328500000000001E-3</c:v>
                </c:pt>
                <c:pt idx="138">
                  <c:v>2.9539000000000002E-3</c:v>
                </c:pt>
                <c:pt idx="139">
                  <c:v>2.8749499999999998E-3</c:v>
                </c:pt>
                <c:pt idx="140">
                  <c:v>2.7959999999999999E-3</c:v>
                </c:pt>
                <c:pt idx="141">
                  <c:v>2.7101999999999998E-3</c:v>
                </c:pt>
                <c:pt idx="142">
                  <c:v>2.6243999999999998E-3</c:v>
                </c:pt>
                <c:pt idx="143">
                  <c:v>2.5385999999999998E-3</c:v>
                </c:pt>
                <c:pt idx="144">
                  <c:v>2.4528000000000002E-3</c:v>
                </c:pt>
                <c:pt idx="145">
                  <c:v>2.36695E-3</c:v>
                </c:pt>
                <c:pt idx="146">
                  <c:v>2.0585E-3</c:v>
                </c:pt>
                <c:pt idx="147">
                  <c:v>1.75E-3</c:v>
                </c:pt>
                <c:pt idx="148">
                  <c:v>1.0250000000000001E-3</c:v>
                </c:pt>
                <c:pt idx="149">
                  <c:v>9.0875000000000005E-4</c:v>
                </c:pt>
                <c:pt idx="150">
                  <c:v>8.275E-4</c:v>
                </c:pt>
                <c:pt idx="151">
                  <c:v>7.5625000000000009E-4</c:v>
                </c:pt>
                <c:pt idx="152">
                  <c:v>7.2999999999999996E-4</c:v>
                </c:pt>
                <c:pt idx="153">
                  <c:v>7.0374999999999995E-4</c:v>
                </c:pt>
                <c:pt idx="154">
                  <c:v>6.7749999999999993E-4</c:v>
                </c:pt>
                <c:pt idx="155">
                  <c:v>6.5125000000000003E-4</c:v>
                </c:pt>
                <c:pt idx="156">
                  <c:v>6.2500000000000001E-4</c:v>
                </c:pt>
                <c:pt idx="157">
                  <c:v>5.9374999999999999E-4</c:v>
                </c:pt>
                <c:pt idx="158">
                  <c:v>5.6249999999999996E-4</c:v>
                </c:pt>
                <c:pt idx="159">
                  <c:v>5.3125000000000004E-4</c:v>
                </c:pt>
                <c:pt idx="160">
                  <c:v>5.0000000000000001E-4</c:v>
                </c:pt>
                <c:pt idx="161">
                  <c:v>4.6874999999999998E-4</c:v>
                </c:pt>
                <c:pt idx="162">
                  <c:v>4.3750000000000001E-4</c:v>
                </c:pt>
                <c:pt idx="163">
                  <c:v>4.0624999999999998E-4</c:v>
                </c:pt>
                <c:pt idx="164">
                  <c:v>3.7500000000000001E-4</c:v>
                </c:pt>
                <c:pt idx="165">
                  <c:v>3.4374999999999998E-4</c:v>
                </c:pt>
                <c:pt idx="166">
                  <c:v>3.1250000000000001E-4</c:v>
                </c:pt>
                <c:pt idx="167">
                  <c:v>2.8124999999999998E-4</c:v>
                </c:pt>
                <c:pt idx="168">
                  <c:v>2.5000000000000001E-4</c:v>
                </c:pt>
                <c:pt idx="169">
                  <c:v>2.1875E-4</c:v>
                </c:pt>
                <c:pt idx="170">
                  <c:v>1.875E-4</c:v>
                </c:pt>
                <c:pt idx="171">
                  <c:v>1.5625E-4</c:v>
                </c:pt>
                <c:pt idx="172">
                  <c:v>1.25E-4</c:v>
                </c:pt>
                <c:pt idx="173">
                  <c:v>9.3750000000000002E-5</c:v>
                </c:pt>
                <c:pt idx="174">
                  <c:v>6.2500000000000001E-5</c:v>
                </c:pt>
                <c:pt idx="175">
                  <c:v>3.1250000000000001E-5</c:v>
                </c:pt>
                <c:pt idx="176">
                  <c:v>3.1250000000000001E-5</c:v>
                </c:pt>
                <c:pt idx="177">
                  <c:v>3.1250000000000001E-5</c:v>
                </c:pt>
                <c:pt idx="178">
                  <c:v>3.1250000000000001E-5</c:v>
                </c:pt>
                <c:pt idx="179">
                  <c:v>3.1250000000000001E-5</c:v>
                </c:pt>
                <c:pt idx="180">
                  <c:v>3.1250000000000001E-5</c:v>
                </c:pt>
                <c:pt idx="181">
                  <c:v>3.1250000000000001E-5</c:v>
                </c:pt>
                <c:pt idx="182">
                  <c:v>3.1250000000000001E-5</c:v>
                </c:pt>
                <c:pt idx="183">
                  <c:v>3.1250000000000001E-5</c:v>
                </c:pt>
                <c:pt idx="184">
                  <c:v>3.1250000000000001E-5</c:v>
                </c:pt>
                <c:pt idx="185">
                  <c:v>3.1250000000000001E-5</c:v>
                </c:pt>
                <c:pt idx="186">
                  <c:v>3.1250000000000001E-5</c:v>
                </c:pt>
                <c:pt idx="187">
                  <c:v>3.1250000000000001E-5</c:v>
                </c:pt>
                <c:pt idx="188">
                  <c:v>3.1250000000000001E-5</c:v>
                </c:pt>
                <c:pt idx="189">
                  <c:v>3.1250000000000001E-5</c:v>
                </c:pt>
                <c:pt idx="190">
                  <c:v>3.1250000000000001E-5</c:v>
                </c:pt>
                <c:pt idx="191">
                  <c:v>3.1250000000000001E-5</c:v>
                </c:pt>
                <c:pt idx="192">
                  <c:v>3.1250000000000001E-5</c:v>
                </c:pt>
                <c:pt idx="193">
                  <c:v>3.1250000000000001E-5</c:v>
                </c:pt>
                <c:pt idx="194">
                  <c:v>3.1250000000000001E-5</c:v>
                </c:pt>
                <c:pt idx="195">
                  <c:v>3.1250000000000001E-5</c:v>
                </c:pt>
                <c:pt idx="196">
                  <c:v>3.1250000000000001E-5</c:v>
                </c:pt>
                <c:pt idx="197">
                  <c:v>3.1250000000000001E-5</c:v>
                </c:pt>
                <c:pt idx="198" formatCode="0">
                  <c:v>0</c:v>
                </c:pt>
                <c:pt idx="199" formatCode="0">
                  <c:v>0</c:v>
                </c:pt>
                <c:pt idx="200" formatCode="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DF1-4307-8C80-A625F6A389A6}"/>
            </c:ext>
          </c:extLst>
        </c:ser>
        <c:ser>
          <c:idx val="4"/>
          <c:order val="4"/>
          <c:tx>
            <c:strRef>
              <c:f>r0_v832Initial!$AO$1</c:f>
              <c:strCache>
                <c:ptCount val="1"/>
                <c:pt idx="0">
                  <c:v>XI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r0_v832Initial!$Z$2:$Z$202</c:f>
              <c:numCache>
                <c:formatCode>General</c:formatCode>
                <c:ptCount val="20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  <c:pt idx="151">
                  <c:v>302</c:v>
                </c:pt>
                <c:pt idx="152">
                  <c:v>304</c:v>
                </c:pt>
                <c:pt idx="153">
                  <c:v>306</c:v>
                </c:pt>
                <c:pt idx="154">
                  <c:v>308</c:v>
                </c:pt>
                <c:pt idx="155">
                  <c:v>310</c:v>
                </c:pt>
                <c:pt idx="156">
                  <c:v>312</c:v>
                </c:pt>
                <c:pt idx="157">
                  <c:v>314</c:v>
                </c:pt>
                <c:pt idx="158">
                  <c:v>316</c:v>
                </c:pt>
                <c:pt idx="159">
                  <c:v>318</c:v>
                </c:pt>
                <c:pt idx="160">
                  <c:v>320</c:v>
                </c:pt>
                <c:pt idx="161">
                  <c:v>322</c:v>
                </c:pt>
                <c:pt idx="162">
                  <c:v>324</c:v>
                </c:pt>
                <c:pt idx="163">
                  <c:v>326</c:v>
                </c:pt>
                <c:pt idx="164">
                  <c:v>328</c:v>
                </c:pt>
                <c:pt idx="165">
                  <c:v>330</c:v>
                </c:pt>
                <c:pt idx="166">
                  <c:v>332</c:v>
                </c:pt>
                <c:pt idx="167">
                  <c:v>334</c:v>
                </c:pt>
                <c:pt idx="168">
                  <c:v>336</c:v>
                </c:pt>
                <c:pt idx="169">
                  <c:v>338</c:v>
                </c:pt>
                <c:pt idx="170">
                  <c:v>340</c:v>
                </c:pt>
                <c:pt idx="171">
                  <c:v>342</c:v>
                </c:pt>
                <c:pt idx="172">
                  <c:v>344</c:v>
                </c:pt>
                <c:pt idx="173">
                  <c:v>346</c:v>
                </c:pt>
                <c:pt idx="174">
                  <c:v>348</c:v>
                </c:pt>
                <c:pt idx="175">
                  <c:v>350</c:v>
                </c:pt>
                <c:pt idx="176">
                  <c:v>352</c:v>
                </c:pt>
                <c:pt idx="177">
                  <c:v>354</c:v>
                </c:pt>
                <c:pt idx="178">
                  <c:v>356</c:v>
                </c:pt>
                <c:pt idx="179">
                  <c:v>358</c:v>
                </c:pt>
                <c:pt idx="180">
                  <c:v>360</c:v>
                </c:pt>
                <c:pt idx="181">
                  <c:v>362</c:v>
                </c:pt>
                <c:pt idx="182">
                  <c:v>364</c:v>
                </c:pt>
                <c:pt idx="183">
                  <c:v>366</c:v>
                </c:pt>
                <c:pt idx="184">
                  <c:v>368</c:v>
                </c:pt>
                <c:pt idx="185">
                  <c:v>370</c:v>
                </c:pt>
                <c:pt idx="186">
                  <c:v>372</c:v>
                </c:pt>
                <c:pt idx="187">
                  <c:v>374</c:v>
                </c:pt>
                <c:pt idx="188">
                  <c:v>376</c:v>
                </c:pt>
                <c:pt idx="189">
                  <c:v>378</c:v>
                </c:pt>
                <c:pt idx="190">
                  <c:v>380</c:v>
                </c:pt>
                <c:pt idx="191">
                  <c:v>382</c:v>
                </c:pt>
                <c:pt idx="192">
                  <c:v>384</c:v>
                </c:pt>
                <c:pt idx="193">
                  <c:v>386</c:v>
                </c:pt>
                <c:pt idx="194">
                  <c:v>388</c:v>
                </c:pt>
                <c:pt idx="195">
                  <c:v>390</c:v>
                </c:pt>
                <c:pt idx="196">
                  <c:v>392</c:v>
                </c:pt>
                <c:pt idx="197">
                  <c:v>394</c:v>
                </c:pt>
                <c:pt idx="198">
                  <c:v>396</c:v>
                </c:pt>
                <c:pt idx="199">
                  <c:v>398</c:v>
                </c:pt>
                <c:pt idx="200">
                  <c:v>400</c:v>
                </c:pt>
              </c:numCache>
            </c:numRef>
          </c:xVal>
          <c:yVal>
            <c:numRef>
              <c:f>r0_v832Initial!$AO$2:$AO$202</c:f>
              <c:numCache>
                <c:formatCode>0.0000000</c:formatCode>
                <c:ptCount val="201"/>
                <c:pt idx="0">
                  <c:v>1</c:v>
                </c:pt>
                <c:pt idx="1">
                  <c:v>0.9</c:v>
                </c:pt>
                <c:pt idx="2">
                  <c:v>0.67500000000000004</c:v>
                </c:pt>
                <c:pt idx="3">
                  <c:v>0.375</c:v>
                </c:pt>
                <c:pt idx="4">
                  <c:v>0.2</c:v>
                </c:pt>
                <c:pt idx="5">
                  <c:v>0.14000000000000001</c:v>
                </c:pt>
                <c:pt idx="6">
                  <c:v>0.115</c:v>
                </c:pt>
                <c:pt idx="7">
                  <c:v>9.6044099999999993E-2</c:v>
                </c:pt>
                <c:pt idx="8">
                  <c:v>8.4000000000000005E-2</c:v>
                </c:pt>
                <c:pt idx="9">
                  <c:v>6.9500000000000006E-2</c:v>
                </c:pt>
                <c:pt idx="10">
                  <c:v>5.8601500000000001E-2</c:v>
                </c:pt>
                <c:pt idx="11">
                  <c:v>5.5774999999999998E-2</c:v>
                </c:pt>
                <c:pt idx="12">
                  <c:v>5.29484E-2</c:v>
                </c:pt>
                <c:pt idx="13">
                  <c:v>5.0121899999999997E-2</c:v>
                </c:pt>
                <c:pt idx="14">
                  <c:v>4.7295299999999998E-2</c:v>
                </c:pt>
                <c:pt idx="15">
                  <c:v>4.4468800000000003E-2</c:v>
                </c:pt>
                <c:pt idx="16">
                  <c:v>3.9645300000000001E-2</c:v>
                </c:pt>
                <c:pt idx="17">
                  <c:v>3.48218E-2</c:v>
                </c:pt>
                <c:pt idx="18">
                  <c:v>2.9998299999999999E-2</c:v>
                </c:pt>
                <c:pt idx="19">
                  <c:v>2.51749E-2</c:v>
                </c:pt>
                <c:pt idx="20">
                  <c:v>2.0351399999999999E-2</c:v>
                </c:pt>
                <c:pt idx="21">
                  <c:v>1.9398100000000001E-2</c:v>
                </c:pt>
                <c:pt idx="22">
                  <c:v>1.8444800000000001E-2</c:v>
                </c:pt>
                <c:pt idx="23">
                  <c:v>1.74916E-2</c:v>
                </c:pt>
                <c:pt idx="24">
                  <c:v>1.6538299999999999E-2</c:v>
                </c:pt>
                <c:pt idx="25">
                  <c:v>1.5585E-2</c:v>
                </c:pt>
                <c:pt idx="26">
                  <c:v>1.4726400000000001E-2</c:v>
                </c:pt>
                <c:pt idx="27">
                  <c:v>1.38677E-2</c:v>
                </c:pt>
                <c:pt idx="28">
                  <c:v>1.3009E-2</c:v>
                </c:pt>
                <c:pt idx="29">
                  <c:v>1.2150299999999999E-2</c:v>
                </c:pt>
                <c:pt idx="30">
                  <c:v>1.12917E-2</c:v>
                </c:pt>
                <c:pt idx="31">
                  <c:v>1.08237E-2</c:v>
                </c:pt>
                <c:pt idx="32">
                  <c:v>1.0355700000000001E-2</c:v>
                </c:pt>
                <c:pt idx="33">
                  <c:v>9.8876999999999993E-3</c:v>
                </c:pt>
                <c:pt idx="34">
                  <c:v>9.4196999999999996E-3</c:v>
                </c:pt>
                <c:pt idx="35">
                  <c:v>8.9516999999999999E-3</c:v>
                </c:pt>
                <c:pt idx="36">
                  <c:v>8.5800000000000008E-3</c:v>
                </c:pt>
                <c:pt idx="37">
                  <c:v>8.2083E-3</c:v>
                </c:pt>
                <c:pt idx="38">
                  <c:v>7.8367000000000003E-3</c:v>
                </c:pt>
                <c:pt idx="39">
                  <c:v>7.4650000000000003E-3</c:v>
                </c:pt>
                <c:pt idx="40">
                  <c:v>7.0933999999999997E-3</c:v>
                </c:pt>
                <c:pt idx="41">
                  <c:v>6.8696E-3</c:v>
                </c:pt>
                <c:pt idx="42">
                  <c:v>6.6458000000000003E-3</c:v>
                </c:pt>
                <c:pt idx="43">
                  <c:v>6.4219999999999998E-3</c:v>
                </c:pt>
                <c:pt idx="44">
                  <c:v>6.1982000000000001E-3</c:v>
                </c:pt>
                <c:pt idx="45">
                  <c:v>5.9744000000000004E-3</c:v>
                </c:pt>
                <c:pt idx="46">
                  <c:v>5.7892999999999998E-3</c:v>
                </c:pt>
                <c:pt idx="47">
                  <c:v>5.6042000000000002E-3</c:v>
                </c:pt>
                <c:pt idx="48">
                  <c:v>5.4190999999999996E-3</c:v>
                </c:pt>
                <c:pt idx="49">
                  <c:v>5.2339999999999999E-3</c:v>
                </c:pt>
                <c:pt idx="50">
                  <c:v>5.0489999999999997E-3</c:v>
                </c:pt>
                <c:pt idx="51">
                  <c:v>4.7532E-3</c:v>
                </c:pt>
                <c:pt idx="52">
                  <c:v>4.4574999999999997E-3</c:v>
                </c:pt>
                <c:pt idx="53">
                  <c:v>4.1618000000000002E-3</c:v>
                </c:pt>
                <c:pt idx="54">
                  <c:v>3.8660000000000001E-3</c:v>
                </c:pt>
                <c:pt idx="55">
                  <c:v>3.5703000000000002E-3</c:v>
                </c:pt>
                <c:pt idx="56">
                  <c:v>3.372E-3</c:v>
                </c:pt>
                <c:pt idx="57">
                  <c:v>3.1736999999999998E-3</c:v>
                </c:pt>
                <c:pt idx="58">
                  <c:v>2.9754E-3</c:v>
                </c:pt>
                <c:pt idx="59">
                  <c:v>2.7772000000000001E-3</c:v>
                </c:pt>
                <c:pt idx="60">
                  <c:v>2.5788999999999999E-3</c:v>
                </c:pt>
                <c:pt idx="61">
                  <c:v>2.4367E-3</c:v>
                </c:pt>
                <c:pt idx="62">
                  <c:v>2.2945999999999999E-3</c:v>
                </c:pt>
                <c:pt idx="63">
                  <c:v>2.1524000000000001E-3</c:v>
                </c:pt>
                <c:pt idx="64">
                  <c:v>2.0103E-3</c:v>
                </c:pt>
                <c:pt idx="65">
                  <c:v>1.8680999999999999E-3</c:v>
                </c:pt>
                <c:pt idx="66">
                  <c:v>1.8119E-3</c:v>
                </c:pt>
                <c:pt idx="67">
                  <c:v>1.7557E-3</c:v>
                </c:pt>
                <c:pt idx="68">
                  <c:v>1.6995000000000001E-3</c:v>
                </c:pt>
                <c:pt idx="69">
                  <c:v>1.6433000000000001E-3</c:v>
                </c:pt>
                <c:pt idx="70">
                  <c:v>1.5870999999999999E-3</c:v>
                </c:pt>
                <c:pt idx="71">
                  <c:v>1.5731E-3</c:v>
                </c:pt>
                <c:pt idx="72">
                  <c:v>1.5590000000000001E-3</c:v>
                </c:pt>
                <c:pt idx="73">
                  <c:v>1.5449000000000001E-3</c:v>
                </c:pt>
                <c:pt idx="74">
                  <c:v>1.5309E-3</c:v>
                </c:pt>
                <c:pt idx="75">
                  <c:v>1.5168E-3</c:v>
                </c:pt>
                <c:pt idx="76">
                  <c:v>1.5013978723404256E-3</c:v>
                </c:pt>
                <c:pt idx="77">
                  <c:v>1.4859957446808512E-3</c:v>
                </c:pt>
                <c:pt idx="78">
                  <c:v>1.4705936170212768E-3</c:v>
                </c:pt>
                <c:pt idx="79">
                  <c:v>1.4551914893617024E-3</c:v>
                </c:pt>
                <c:pt idx="80">
                  <c:v>1.439789361702128E-3</c:v>
                </c:pt>
                <c:pt idx="81">
                  <c:v>1.4243872340425536E-3</c:v>
                </c:pt>
                <c:pt idx="82">
                  <c:v>1.4089851063829792E-3</c:v>
                </c:pt>
                <c:pt idx="83">
                  <c:v>1.3935829787234048E-3</c:v>
                </c:pt>
                <c:pt idx="84">
                  <c:v>1.3781808510638304E-3</c:v>
                </c:pt>
                <c:pt idx="85">
                  <c:v>1.362778723404256E-3</c:v>
                </c:pt>
                <c:pt idx="86">
                  <c:v>1.3473765957446816E-3</c:v>
                </c:pt>
                <c:pt idx="87">
                  <c:v>1.3319744680851072E-3</c:v>
                </c:pt>
                <c:pt idx="88">
                  <c:v>1.3165723404255328E-3</c:v>
                </c:pt>
                <c:pt idx="89">
                  <c:v>1.3011702127659584E-3</c:v>
                </c:pt>
                <c:pt idx="90">
                  <c:v>1.285768085106384E-3</c:v>
                </c:pt>
                <c:pt idx="91">
                  <c:v>1.2703659574468096E-3</c:v>
                </c:pt>
                <c:pt idx="92">
                  <c:v>1.2549638297872352E-3</c:v>
                </c:pt>
                <c:pt idx="93">
                  <c:v>1.2395617021276608E-3</c:v>
                </c:pt>
                <c:pt idx="94">
                  <c:v>1.2241595744680864E-3</c:v>
                </c:pt>
                <c:pt idx="95">
                  <c:v>1.208757446808512E-3</c:v>
                </c:pt>
                <c:pt idx="96">
                  <c:v>1.1933553191489376E-3</c:v>
                </c:pt>
                <c:pt idx="97">
                  <c:v>1.1779531914893632E-3</c:v>
                </c:pt>
                <c:pt idx="98">
                  <c:v>1.1625510638297888E-3</c:v>
                </c:pt>
                <c:pt idx="99">
                  <c:v>1.1471489361702144E-3</c:v>
                </c:pt>
                <c:pt idx="100">
                  <c:v>1.13174680851064E-3</c:v>
                </c:pt>
                <c:pt idx="101">
                  <c:v>1.1163446808510656E-3</c:v>
                </c:pt>
                <c:pt idx="102">
                  <c:v>1.1009425531914912E-3</c:v>
                </c:pt>
                <c:pt idx="103">
                  <c:v>1.0855404255319169E-3</c:v>
                </c:pt>
                <c:pt idx="104">
                  <c:v>1.0701382978723425E-3</c:v>
                </c:pt>
                <c:pt idx="105">
                  <c:v>1.0547361702127681E-3</c:v>
                </c:pt>
                <c:pt idx="106">
                  <c:v>1.0393340425531937E-3</c:v>
                </c:pt>
                <c:pt idx="107">
                  <c:v>1.0239319148936193E-3</c:v>
                </c:pt>
                <c:pt idx="108">
                  <c:v>1.0085297872340449E-3</c:v>
                </c:pt>
                <c:pt idx="109">
                  <c:v>9.9312765957447046E-4</c:v>
                </c:pt>
                <c:pt idx="110">
                  <c:v>9.7772553191489606E-4</c:v>
                </c:pt>
                <c:pt idx="111">
                  <c:v>9.6232340425532155E-4</c:v>
                </c:pt>
                <c:pt idx="112">
                  <c:v>9.4692127659574705E-4</c:v>
                </c:pt>
                <c:pt idx="113">
                  <c:v>9.3151914893617254E-4</c:v>
                </c:pt>
                <c:pt idx="114">
                  <c:v>9.1611702127659803E-4</c:v>
                </c:pt>
                <c:pt idx="115">
                  <c:v>9.0071489361702353E-4</c:v>
                </c:pt>
                <c:pt idx="116">
                  <c:v>8.8531276595744902E-4</c:v>
                </c:pt>
                <c:pt idx="117">
                  <c:v>8.6991063829787451E-4</c:v>
                </c:pt>
                <c:pt idx="118">
                  <c:v>8.5450851063830001E-4</c:v>
                </c:pt>
                <c:pt idx="119">
                  <c:v>8.391063829787255E-4</c:v>
                </c:pt>
                <c:pt idx="120">
                  <c:v>8.2370425531915099E-4</c:v>
                </c:pt>
                <c:pt idx="121">
                  <c:v>8.0830212765957649E-4</c:v>
                </c:pt>
                <c:pt idx="122">
                  <c:v>7.9290000000000003E-4</c:v>
                </c:pt>
                <c:pt idx="123">
                  <c:v>7.3039999999999997E-4</c:v>
                </c:pt>
                <c:pt idx="124">
                  <c:v>6.6799999999999997E-4</c:v>
                </c:pt>
                <c:pt idx="125">
                  <c:v>6.0550000000000003E-4</c:v>
                </c:pt>
                <c:pt idx="126">
                  <c:v>5.4699999999999996E-4</c:v>
                </c:pt>
                <c:pt idx="127">
                  <c:v>4.885E-4</c:v>
                </c:pt>
                <c:pt idx="128">
                  <c:v>4.2999999999999999E-4</c:v>
                </c:pt>
                <c:pt idx="129">
                  <c:v>3.7149999999999998E-4</c:v>
                </c:pt>
                <c:pt idx="130">
                  <c:v>3.1300000000000002E-4</c:v>
                </c:pt>
                <c:pt idx="131">
                  <c:v>2.6449999999999998E-4</c:v>
                </c:pt>
                <c:pt idx="132">
                  <c:v>2.1589999999999999E-4</c:v>
                </c:pt>
                <c:pt idx="133">
                  <c:v>1.673E-4</c:v>
                </c:pt>
                <c:pt idx="134">
                  <c:v>1.188E-4</c:v>
                </c:pt>
                <c:pt idx="135">
                  <c:v>7.0199999999999999E-5</c:v>
                </c:pt>
                <c:pt idx="136">
                  <c:v>4.5099999999999998E-5</c:v>
                </c:pt>
                <c:pt idx="137">
                  <c:v>2.0000000000000002E-5</c:v>
                </c:pt>
                <c:pt idx="138">
                  <c:v>1.5E-5</c:v>
                </c:pt>
                <c:pt idx="139">
                  <c:v>1.0000000000000001E-5</c:v>
                </c:pt>
                <c:pt idx="140">
                  <c:v>5.0000000000000004E-6</c:v>
                </c:pt>
                <c:pt idx="141">
                  <c:v>4.8999999999999997E-6</c:v>
                </c:pt>
                <c:pt idx="142">
                  <c:v>4.7999999999999998E-6</c:v>
                </c:pt>
                <c:pt idx="143">
                  <c:v>4.6999999999999999E-6</c:v>
                </c:pt>
                <c:pt idx="144">
                  <c:v>4.6E-6</c:v>
                </c:pt>
                <c:pt idx="145">
                  <c:v>4.5000000000000001E-6</c:v>
                </c:pt>
                <c:pt idx="146">
                  <c:v>4.4000000000000002E-6</c:v>
                </c:pt>
                <c:pt idx="147">
                  <c:v>4.3000000000000003E-6</c:v>
                </c:pt>
                <c:pt idx="148">
                  <c:v>4.1999999999999996E-6</c:v>
                </c:pt>
                <c:pt idx="149">
                  <c:v>4.0999999999999997E-6</c:v>
                </c:pt>
                <c:pt idx="150">
                  <c:v>3.9999999999999998E-6</c:v>
                </c:pt>
                <c:pt idx="151">
                  <c:v>3.8999999999999999E-6</c:v>
                </c:pt>
                <c:pt idx="152">
                  <c:v>3.8E-6</c:v>
                </c:pt>
                <c:pt idx="153">
                  <c:v>3.7000000000000002E-6</c:v>
                </c:pt>
                <c:pt idx="154">
                  <c:v>3.5999999999999998E-6</c:v>
                </c:pt>
                <c:pt idx="155">
                  <c:v>3.4999999999999999E-6</c:v>
                </c:pt>
                <c:pt idx="156">
                  <c:v>3.4000000000000001E-6</c:v>
                </c:pt>
                <c:pt idx="157">
                  <c:v>3.3000000000000002E-6</c:v>
                </c:pt>
                <c:pt idx="158">
                  <c:v>3.1999999999999999E-6</c:v>
                </c:pt>
                <c:pt idx="159">
                  <c:v>3.1E-6</c:v>
                </c:pt>
                <c:pt idx="160">
                  <c:v>3.0000000000000001E-6</c:v>
                </c:pt>
                <c:pt idx="161">
                  <c:v>2.9000000000000002E-6</c:v>
                </c:pt>
                <c:pt idx="162">
                  <c:v>2.7999999999999999E-6</c:v>
                </c:pt>
                <c:pt idx="163">
                  <c:v>2.7E-6</c:v>
                </c:pt>
                <c:pt idx="164">
                  <c:v>2.6000000000000001E-6</c:v>
                </c:pt>
                <c:pt idx="165">
                  <c:v>2.5000000000000002E-6</c:v>
                </c:pt>
                <c:pt idx="166">
                  <c:v>2.3999999999999999E-6</c:v>
                </c:pt>
                <c:pt idx="167">
                  <c:v>2.3E-6</c:v>
                </c:pt>
                <c:pt idx="168">
                  <c:v>2.2000000000000001E-6</c:v>
                </c:pt>
                <c:pt idx="169">
                  <c:v>2.0999999999999998E-6</c:v>
                </c:pt>
                <c:pt idx="170">
                  <c:v>1.9999999999999999E-6</c:v>
                </c:pt>
                <c:pt idx="171">
                  <c:v>1.9E-6</c:v>
                </c:pt>
                <c:pt idx="172">
                  <c:v>1.7999999999999999E-6</c:v>
                </c:pt>
                <c:pt idx="173">
                  <c:v>1.7E-6</c:v>
                </c:pt>
                <c:pt idx="174">
                  <c:v>1.5999999999999999E-6</c:v>
                </c:pt>
                <c:pt idx="175">
                  <c:v>1.5E-6</c:v>
                </c:pt>
                <c:pt idx="176">
                  <c:v>1.3999999999999999E-6</c:v>
                </c:pt>
                <c:pt idx="177">
                  <c:v>1.3E-6</c:v>
                </c:pt>
                <c:pt idx="178">
                  <c:v>1.1999999999999999E-6</c:v>
                </c:pt>
                <c:pt idx="179">
                  <c:v>1.1000000000000001E-6</c:v>
                </c:pt>
                <c:pt idx="180">
                  <c:v>9.9999999999999995E-7</c:v>
                </c:pt>
                <c:pt idx="181">
                  <c:v>8.9999999999999996E-7</c:v>
                </c:pt>
                <c:pt idx="182">
                  <c:v>7.9999999999999996E-7</c:v>
                </c:pt>
                <c:pt idx="183">
                  <c:v>6.9999999999999997E-7</c:v>
                </c:pt>
                <c:pt idx="184">
                  <c:v>5.9999999999999997E-7</c:v>
                </c:pt>
                <c:pt idx="185" formatCode="0">
                  <c:v>0</c:v>
                </c:pt>
                <c:pt idx="186" formatCode="0">
                  <c:v>0</c:v>
                </c:pt>
                <c:pt idx="187" formatCode="0">
                  <c:v>0</c:v>
                </c:pt>
                <c:pt idx="188" formatCode="0">
                  <c:v>0</c:v>
                </c:pt>
                <c:pt idx="189" formatCode="0">
                  <c:v>0</c:v>
                </c:pt>
                <c:pt idx="190" formatCode="0">
                  <c:v>0</c:v>
                </c:pt>
                <c:pt idx="191" formatCode="0">
                  <c:v>0</c:v>
                </c:pt>
                <c:pt idx="192" formatCode="0">
                  <c:v>0</c:v>
                </c:pt>
                <c:pt idx="193" formatCode="0">
                  <c:v>0</c:v>
                </c:pt>
                <c:pt idx="194" formatCode="0">
                  <c:v>0</c:v>
                </c:pt>
                <c:pt idx="195" formatCode="0">
                  <c:v>0</c:v>
                </c:pt>
                <c:pt idx="196" formatCode="0">
                  <c:v>0</c:v>
                </c:pt>
                <c:pt idx="197" formatCode="0">
                  <c:v>0</c:v>
                </c:pt>
                <c:pt idx="198" formatCode="0">
                  <c:v>0</c:v>
                </c:pt>
                <c:pt idx="199" formatCode="0">
                  <c:v>0</c:v>
                </c:pt>
                <c:pt idx="200" formatCode="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DF1-4307-8C80-A625F6A389A6}"/>
            </c:ext>
          </c:extLst>
        </c:ser>
        <c:ser>
          <c:idx val="5"/>
          <c:order val="5"/>
          <c:tx>
            <c:strRef>
              <c:f>r0_v832Initial!$AP$1</c:f>
              <c:strCache>
                <c:ptCount val="1"/>
                <c:pt idx="0">
                  <c:v>XI_LT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r0_v832Initial!$Z$2:$Z$202</c:f>
              <c:numCache>
                <c:formatCode>General</c:formatCode>
                <c:ptCount val="20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  <c:pt idx="151">
                  <c:v>302</c:v>
                </c:pt>
                <c:pt idx="152">
                  <c:v>304</c:v>
                </c:pt>
                <c:pt idx="153">
                  <c:v>306</c:v>
                </c:pt>
                <c:pt idx="154">
                  <c:v>308</c:v>
                </c:pt>
                <c:pt idx="155">
                  <c:v>310</c:v>
                </c:pt>
                <c:pt idx="156">
                  <c:v>312</c:v>
                </c:pt>
                <c:pt idx="157">
                  <c:v>314</c:v>
                </c:pt>
                <c:pt idx="158">
                  <c:v>316</c:v>
                </c:pt>
                <c:pt idx="159">
                  <c:v>318</c:v>
                </c:pt>
                <c:pt idx="160">
                  <c:v>320</c:v>
                </c:pt>
                <c:pt idx="161">
                  <c:v>322</c:v>
                </c:pt>
                <c:pt idx="162">
                  <c:v>324</c:v>
                </c:pt>
                <c:pt idx="163">
                  <c:v>326</c:v>
                </c:pt>
                <c:pt idx="164">
                  <c:v>328</c:v>
                </c:pt>
                <c:pt idx="165">
                  <c:v>330</c:v>
                </c:pt>
                <c:pt idx="166">
                  <c:v>332</c:v>
                </c:pt>
                <c:pt idx="167">
                  <c:v>334</c:v>
                </c:pt>
                <c:pt idx="168">
                  <c:v>336</c:v>
                </c:pt>
                <c:pt idx="169">
                  <c:v>338</c:v>
                </c:pt>
                <c:pt idx="170">
                  <c:v>340</c:v>
                </c:pt>
                <c:pt idx="171">
                  <c:v>342</c:v>
                </c:pt>
                <c:pt idx="172">
                  <c:v>344</c:v>
                </c:pt>
                <c:pt idx="173">
                  <c:v>346</c:v>
                </c:pt>
                <c:pt idx="174">
                  <c:v>348</c:v>
                </c:pt>
                <c:pt idx="175">
                  <c:v>350</c:v>
                </c:pt>
                <c:pt idx="176">
                  <c:v>352</c:v>
                </c:pt>
                <c:pt idx="177">
                  <c:v>354</c:v>
                </c:pt>
                <c:pt idx="178">
                  <c:v>356</c:v>
                </c:pt>
                <c:pt idx="179">
                  <c:v>358</c:v>
                </c:pt>
                <c:pt idx="180">
                  <c:v>360</c:v>
                </c:pt>
                <c:pt idx="181">
                  <c:v>362</c:v>
                </c:pt>
                <c:pt idx="182">
                  <c:v>364</c:v>
                </c:pt>
                <c:pt idx="183">
                  <c:v>366</c:v>
                </c:pt>
                <c:pt idx="184">
                  <c:v>368</c:v>
                </c:pt>
                <c:pt idx="185">
                  <c:v>370</c:v>
                </c:pt>
                <c:pt idx="186">
                  <c:v>372</c:v>
                </c:pt>
                <c:pt idx="187">
                  <c:v>374</c:v>
                </c:pt>
                <c:pt idx="188">
                  <c:v>376</c:v>
                </c:pt>
                <c:pt idx="189">
                  <c:v>378</c:v>
                </c:pt>
                <c:pt idx="190">
                  <c:v>380</c:v>
                </c:pt>
                <c:pt idx="191">
                  <c:v>382</c:v>
                </c:pt>
                <c:pt idx="192">
                  <c:v>384</c:v>
                </c:pt>
                <c:pt idx="193">
                  <c:v>386</c:v>
                </c:pt>
                <c:pt idx="194">
                  <c:v>388</c:v>
                </c:pt>
                <c:pt idx="195">
                  <c:v>390</c:v>
                </c:pt>
                <c:pt idx="196">
                  <c:v>392</c:v>
                </c:pt>
                <c:pt idx="197">
                  <c:v>394</c:v>
                </c:pt>
                <c:pt idx="198">
                  <c:v>396</c:v>
                </c:pt>
                <c:pt idx="199">
                  <c:v>398</c:v>
                </c:pt>
                <c:pt idx="200">
                  <c:v>400</c:v>
                </c:pt>
              </c:numCache>
            </c:numRef>
          </c:xVal>
          <c:yVal>
            <c:numRef>
              <c:f>r0_v832Initial!$AP$2:$AP$202</c:f>
              <c:numCache>
                <c:formatCode>0.0000000</c:formatCode>
                <c:ptCount val="201"/>
                <c:pt idx="0">
                  <c:v>1</c:v>
                </c:pt>
                <c:pt idx="1">
                  <c:v>0.9</c:v>
                </c:pt>
                <c:pt idx="2">
                  <c:v>0.67500000000000004</c:v>
                </c:pt>
                <c:pt idx="3">
                  <c:v>0.375</c:v>
                </c:pt>
                <c:pt idx="4">
                  <c:v>0.2</c:v>
                </c:pt>
                <c:pt idx="5">
                  <c:v>0.14000000000000001</c:v>
                </c:pt>
                <c:pt idx="6">
                  <c:v>0.115</c:v>
                </c:pt>
                <c:pt idx="7">
                  <c:v>9.6044099999999993E-2</c:v>
                </c:pt>
                <c:pt idx="8">
                  <c:v>8.4000000000000005E-2</c:v>
                </c:pt>
                <c:pt idx="9">
                  <c:v>6.9500000000000006E-2</c:v>
                </c:pt>
                <c:pt idx="10">
                  <c:v>5.8601500000000001E-2</c:v>
                </c:pt>
                <c:pt idx="11">
                  <c:v>5.5774999999999998E-2</c:v>
                </c:pt>
                <c:pt idx="12">
                  <c:v>5.29484E-2</c:v>
                </c:pt>
                <c:pt idx="13">
                  <c:v>5.0121899999999997E-2</c:v>
                </c:pt>
                <c:pt idx="14">
                  <c:v>4.7295299999999998E-2</c:v>
                </c:pt>
                <c:pt idx="15">
                  <c:v>4.4468800000000003E-2</c:v>
                </c:pt>
                <c:pt idx="16">
                  <c:v>3.9645300000000001E-2</c:v>
                </c:pt>
                <c:pt idx="17">
                  <c:v>3.48218E-2</c:v>
                </c:pt>
                <c:pt idx="18">
                  <c:v>2.9998299999999999E-2</c:v>
                </c:pt>
                <c:pt idx="19">
                  <c:v>2.51749E-2</c:v>
                </c:pt>
                <c:pt idx="20">
                  <c:v>2.0351399999999999E-2</c:v>
                </c:pt>
                <c:pt idx="21">
                  <c:v>1.9398100000000001E-2</c:v>
                </c:pt>
                <c:pt idx="22">
                  <c:v>1.8444800000000001E-2</c:v>
                </c:pt>
                <c:pt idx="23">
                  <c:v>1.74916E-2</c:v>
                </c:pt>
                <c:pt idx="24">
                  <c:v>1.6538299999999999E-2</c:v>
                </c:pt>
                <c:pt idx="25">
                  <c:v>1.5585E-2</c:v>
                </c:pt>
                <c:pt idx="26">
                  <c:v>1.4726400000000001E-2</c:v>
                </c:pt>
                <c:pt idx="27">
                  <c:v>1.38677E-2</c:v>
                </c:pt>
                <c:pt idx="28">
                  <c:v>1.3009E-2</c:v>
                </c:pt>
                <c:pt idx="29">
                  <c:v>1.2150299999999999E-2</c:v>
                </c:pt>
                <c:pt idx="30">
                  <c:v>1.12917E-2</c:v>
                </c:pt>
                <c:pt idx="31">
                  <c:v>1.08237E-2</c:v>
                </c:pt>
                <c:pt idx="32">
                  <c:v>1.0355700000000001E-2</c:v>
                </c:pt>
                <c:pt idx="33">
                  <c:v>9.8876999999999993E-3</c:v>
                </c:pt>
                <c:pt idx="34">
                  <c:v>9.4196999999999996E-3</c:v>
                </c:pt>
                <c:pt idx="35">
                  <c:v>8.9516999999999999E-3</c:v>
                </c:pt>
                <c:pt idx="36">
                  <c:v>8.5800000000000008E-3</c:v>
                </c:pt>
                <c:pt idx="37">
                  <c:v>8.2083E-3</c:v>
                </c:pt>
                <c:pt idx="38">
                  <c:v>7.8367000000000003E-3</c:v>
                </c:pt>
                <c:pt idx="39">
                  <c:v>7.4650000000000003E-3</c:v>
                </c:pt>
                <c:pt idx="40">
                  <c:v>7.0933999999999997E-3</c:v>
                </c:pt>
                <c:pt idx="41">
                  <c:v>6.8696E-3</c:v>
                </c:pt>
                <c:pt idx="42">
                  <c:v>6.6458000000000003E-3</c:v>
                </c:pt>
                <c:pt idx="43">
                  <c:v>6.4219999999999998E-3</c:v>
                </c:pt>
                <c:pt idx="44">
                  <c:v>6.1982000000000001E-3</c:v>
                </c:pt>
                <c:pt idx="45">
                  <c:v>5.9744000000000004E-3</c:v>
                </c:pt>
                <c:pt idx="46">
                  <c:v>5.7892999999999998E-3</c:v>
                </c:pt>
                <c:pt idx="47">
                  <c:v>5.6042000000000002E-3</c:v>
                </c:pt>
                <c:pt idx="48">
                  <c:v>5.4190999999999996E-3</c:v>
                </c:pt>
                <c:pt idx="49">
                  <c:v>5.2339999999999999E-3</c:v>
                </c:pt>
                <c:pt idx="50">
                  <c:v>5.0489999999999997E-3</c:v>
                </c:pt>
                <c:pt idx="51">
                  <c:v>4.7532E-3</c:v>
                </c:pt>
                <c:pt idx="52">
                  <c:v>4.4574999999999997E-3</c:v>
                </c:pt>
                <c:pt idx="53">
                  <c:v>4.1618000000000002E-3</c:v>
                </c:pt>
                <c:pt idx="54">
                  <c:v>3.8660000000000001E-3</c:v>
                </c:pt>
                <c:pt idx="55">
                  <c:v>3.5703000000000002E-3</c:v>
                </c:pt>
                <c:pt idx="56">
                  <c:v>3.372E-3</c:v>
                </c:pt>
                <c:pt idx="57">
                  <c:v>3.1736999999999998E-3</c:v>
                </c:pt>
                <c:pt idx="58">
                  <c:v>2.9754E-3</c:v>
                </c:pt>
                <c:pt idx="59">
                  <c:v>2.7772000000000001E-3</c:v>
                </c:pt>
                <c:pt idx="60">
                  <c:v>2.5788999999999999E-3</c:v>
                </c:pt>
                <c:pt idx="61">
                  <c:v>2.4367E-3</c:v>
                </c:pt>
                <c:pt idx="62">
                  <c:v>2.2945999999999999E-3</c:v>
                </c:pt>
                <c:pt idx="63">
                  <c:v>2.1524000000000001E-3</c:v>
                </c:pt>
                <c:pt idx="64">
                  <c:v>2.0103E-3</c:v>
                </c:pt>
                <c:pt idx="65">
                  <c:v>1.8680999999999999E-3</c:v>
                </c:pt>
                <c:pt idx="66">
                  <c:v>1.8119E-3</c:v>
                </c:pt>
                <c:pt idx="67">
                  <c:v>1.7557E-3</c:v>
                </c:pt>
                <c:pt idx="68">
                  <c:v>1.6995000000000001E-3</c:v>
                </c:pt>
                <c:pt idx="69">
                  <c:v>1.6433000000000001E-3</c:v>
                </c:pt>
                <c:pt idx="70">
                  <c:v>1.5870999999999999E-3</c:v>
                </c:pt>
                <c:pt idx="71">
                  <c:v>1.5731E-3</c:v>
                </c:pt>
                <c:pt idx="72">
                  <c:v>1.5590000000000001E-3</c:v>
                </c:pt>
                <c:pt idx="73">
                  <c:v>1.5449000000000001E-3</c:v>
                </c:pt>
                <c:pt idx="74">
                  <c:v>1.5309E-3</c:v>
                </c:pt>
                <c:pt idx="75">
                  <c:v>1.5168E-3</c:v>
                </c:pt>
                <c:pt idx="76">
                  <c:v>1.5013978723404256E-3</c:v>
                </c:pt>
                <c:pt idx="77">
                  <c:v>1.4859957446808512E-3</c:v>
                </c:pt>
                <c:pt idx="78">
                  <c:v>1.4705936170212768E-3</c:v>
                </c:pt>
                <c:pt idx="79">
                  <c:v>1.4551914893617024E-3</c:v>
                </c:pt>
                <c:pt idx="80">
                  <c:v>1.439789361702128E-3</c:v>
                </c:pt>
                <c:pt idx="81">
                  <c:v>1.4243872340425536E-3</c:v>
                </c:pt>
                <c:pt idx="82">
                  <c:v>1.4089851063829792E-3</c:v>
                </c:pt>
                <c:pt idx="83">
                  <c:v>1.3935829787234048E-3</c:v>
                </c:pt>
                <c:pt idx="84">
                  <c:v>1.3781808510638304E-3</c:v>
                </c:pt>
                <c:pt idx="85">
                  <c:v>1.362778723404256E-3</c:v>
                </c:pt>
                <c:pt idx="86">
                  <c:v>1.3473765957446816E-3</c:v>
                </c:pt>
                <c:pt idx="87">
                  <c:v>1.3319744680851072E-3</c:v>
                </c:pt>
                <c:pt idx="88">
                  <c:v>1.3165723404255328E-3</c:v>
                </c:pt>
                <c:pt idx="89">
                  <c:v>1.3011702127659584E-3</c:v>
                </c:pt>
                <c:pt idx="90">
                  <c:v>1.285768085106384E-3</c:v>
                </c:pt>
                <c:pt idx="91">
                  <c:v>1.2703659574468096E-3</c:v>
                </c:pt>
                <c:pt idx="92">
                  <c:v>1.2549638297872352E-3</c:v>
                </c:pt>
                <c:pt idx="93">
                  <c:v>1.2395617021276608E-3</c:v>
                </c:pt>
                <c:pt idx="94">
                  <c:v>1.2241595744680864E-3</c:v>
                </c:pt>
                <c:pt idx="95">
                  <c:v>1.208757446808512E-3</c:v>
                </c:pt>
                <c:pt idx="96">
                  <c:v>1.1933553191489376E-3</c:v>
                </c:pt>
                <c:pt idx="97">
                  <c:v>1.1779531914893632E-3</c:v>
                </c:pt>
                <c:pt idx="98">
                  <c:v>1.1625510638297888E-3</c:v>
                </c:pt>
                <c:pt idx="99">
                  <c:v>1.1471489361702144E-3</c:v>
                </c:pt>
                <c:pt idx="100">
                  <c:v>1.13174680851064E-3</c:v>
                </c:pt>
                <c:pt idx="101">
                  <c:v>1.1163446808510656E-3</c:v>
                </c:pt>
                <c:pt idx="102">
                  <c:v>1.1009425531914912E-3</c:v>
                </c:pt>
                <c:pt idx="103">
                  <c:v>1.0855404255319169E-3</c:v>
                </c:pt>
                <c:pt idx="104">
                  <c:v>1.0701382978723425E-3</c:v>
                </c:pt>
                <c:pt idx="105">
                  <c:v>1.0547361702127681E-3</c:v>
                </c:pt>
                <c:pt idx="106">
                  <c:v>1.0393340425531937E-3</c:v>
                </c:pt>
                <c:pt idx="107">
                  <c:v>1.0239319148936193E-3</c:v>
                </c:pt>
                <c:pt idx="108">
                  <c:v>1.0085297872340449E-3</c:v>
                </c:pt>
                <c:pt idx="109">
                  <c:v>9.9312765957447046E-4</c:v>
                </c:pt>
                <c:pt idx="110">
                  <c:v>9.7772553191489606E-4</c:v>
                </c:pt>
                <c:pt idx="111">
                  <c:v>9.6232340425532155E-4</c:v>
                </c:pt>
                <c:pt idx="112">
                  <c:v>9.4692127659574705E-4</c:v>
                </c:pt>
                <c:pt idx="113">
                  <c:v>9.3151914893617254E-4</c:v>
                </c:pt>
                <c:pt idx="114">
                  <c:v>9.1611702127659803E-4</c:v>
                </c:pt>
                <c:pt idx="115">
                  <c:v>9.0071489361702353E-4</c:v>
                </c:pt>
                <c:pt idx="116">
                  <c:v>8.8531276595744902E-4</c:v>
                </c:pt>
                <c:pt idx="117">
                  <c:v>8.6991063829787451E-4</c:v>
                </c:pt>
                <c:pt idx="118">
                  <c:v>8.5450851063830001E-4</c:v>
                </c:pt>
                <c:pt idx="119">
                  <c:v>8.391063829787255E-4</c:v>
                </c:pt>
                <c:pt idx="120">
                  <c:v>8.2370425531915099E-4</c:v>
                </c:pt>
                <c:pt idx="121">
                  <c:v>8.0830212765957649E-4</c:v>
                </c:pt>
                <c:pt idx="122">
                  <c:v>7.9290000000000003E-4</c:v>
                </c:pt>
                <c:pt idx="123">
                  <c:v>7.3039999999999997E-4</c:v>
                </c:pt>
                <c:pt idx="124">
                  <c:v>6.6799999999999997E-4</c:v>
                </c:pt>
                <c:pt idx="125">
                  <c:v>6.0550000000000003E-4</c:v>
                </c:pt>
                <c:pt idx="126">
                  <c:v>5.4699999999999996E-4</c:v>
                </c:pt>
                <c:pt idx="127">
                  <c:v>4.885E-4</c:v>
                </c:pt>
                <c:pt idx="128">
                  <c:v>4.2999999999999999E-4</c:v>
                </c:pt>
                <c:pt idx="129">
                  <c:v>3.7149999999999998E-4</c:v>
                </c:pt>
                <c:pt idx="130">
                  <c:v>3.1300000000000002E-4</c:v>
                </c:pt>
                <c:pt idx="131">
                  <c:v>2.6449999999999998E-4</c:v>
                </c:pt>
                <c:pt idx="132">
                  <c:v>2.1589999999999999E-4</c:v>
                </c:pt>
                <c:pt idx="133">
                  <c:v>1.673E-4</c:v>
                </c:pt>
                <c:pt idx="134">
                  <c:v>1.188E-4</c:v>
                </c:pt>
                <c:pt idx="135">
                  <c:v>7.0199999999999999E-5</c:v>
                </c:pt>
                <c:pt idx="136">
                  <c:v>4.5099999999999998E-5</c:v>
                </c:pt>
                <c:pt idx="137">
                  <c:v>2.0000000000000002E-5</c:v>
                </c:pt>
                <c:pt idx="138">
                  <c:v>1.5E-5</c:v>
                </c:pt>
                <c:pt idx="139">
                  <c:v>1.0000000000000001E-5</c:v>
                </c:pt>
                <c:pt idx="140">
                  <c:v>5.0000000000000004E-6</c:v>
                </c:pt>
                <c:pt idx="141">
                  <c:v>4.8999999999999997E-6</c:v>
                </c:pt>
                <c:pt idx="142">
                  <c:v>4.7999999999999998E-6</c:v>
                </c:pt>
                <c:pt idx="143">
                  <c:v>4.6999999999999999E-6</c:v>
                </c:pt>
                <c:pt idx="144">
                  <c:v>4.6E-6</c:v>
                </c:pt>
                <c:pt idx="145">
                  <c:v>4.5000000000000001E-6</c:v>
                </c:pt>
                <c:pt idx="146">
                  <c:v>4.4000000000000002E-6</c:v>
                </c:pt>
                <c:pt idx="147">
                  <c:v>4.3000000000000003E-6</c:v>
                </c:pt>
                <c:pt idx="148">
                  <c:v>4.1999999999999996E-6</c:v>
                </c:pt>
                <c:pt idx="149">
                  <c:v>4.0999999999999997E-6</c:v>
                </c:pt>
                <c:pt idx="150">
                  <c:v>3.9999999999999998E-6</c:v>
                </c:pt>
                <c:pt idx="151">
                  <c:v>3.8999999999999999E-6</c:v>
                </c:pt>
                <c:pt idx="152">
                  <c:v>3.8E-6</c:v>
                </c:pt>
                <c:pt idx="153">
                  <c:v>3.7000000000000002E-6</c:v>
                </c:pt>
                <c:pt idx="154">
                  <c:v>3.5999999999999998E-6</c:v>
                </c:pt>
                <c:pt idx="155">
                  <c:v>3.4999999999999999E-6</c:v>
                </c:pt>
                <c:pt idx="156">
                  <c:v>3.4000000000000001E-6</c:v>
                </c:pt>
                <c:pt idx="157">
                  <c:v>3.3000000000000002E-6</c:v>
                </c:pt>
                <c:pt idx="158">
                  <c:v>3.1999999999999999E-6</c:v>
                </c:pt>
                <c:pt idx="159">
                  <c:v>3.1E-6</c:v>
                </c:pt>
                <c:pt idx="160">
                  <c:v>3.0000000000000001E-6</c:v>
                </c:pt>
                <c:pt idx="161">
                  <c:v>2.9000000000000002E-6</c:v>
                </c:pt>
                <c:pt idx="162">
                  <c:v>2.7999999999999999E-6</c:v>
                </c:pt>
                <c:pt idx="163">
                  <c:v>2.7E-6</c:v>
                </c:pt>
                <c:pt idx="164">
                  <c:v>2.6000000000000001E-6</c:v>
                </c:pt>
                <c:pt idx="165">
                  <c:v>2.5000000000000002E-6</c:v>
                </c:pt>
                <c:pt idx="166">
                  <c:v>2.3999999999999999E-6</c:v>
                </c:pt>
                <c:pt idx="167">
                  <c:v>2.3E-6</c:v>
                </c:pt>
                <c:pt idx="168">
                  <c:v>2.2000000000000001E-6</c:v>
                </c:pt>
                <c:pt idx="169">
                  <c:v>2.0999999999999998E-6</c:v>
                </c:pt>
                <c:pt idx="170">
                  <c:v>1.9999999999999999E-6</c:v>
                </c:pt>
                <c:pt idx="171">
                  <c:v>1.9E-6</c:v>
                </c:pt>
                <c:pt idx="172">
                  <c:v>1.7999999999999999E-6</c:v>
                </c:pt>
                <c:pt idx="173">
                  <c:v>1.7E-6</c:v>
                </c:pt>
                <c:pt idx="174">
                  <c:v>1.5999999999999999E-6</c:v>
                </c:pt>
                <c:pt idx="175">
                  <c:v>1.5E-6</c:v>
                </c:pt>
                <c:pt idx="176">
                  <c:v>1.3999999999999999E-6</c:v>
                </c:pt>
                <c:pt idx="177">
                  <c:v>1.3E-6</c:v>
                </c:pt>
                <c:pt idx="178">
                  <c:v>1.1999999999999999E-6</c:v>
                </c:pt>
                <c:pt idx="179">
                  <c:v>1.1000000000000001E-6</c:v>
                </c:pt>
                <c:pt idx="180">
                  <c:v>9.9999999999999995E-7</c:v>
                </c:pt>
                <c:pt idx="181">
                  <c:v>8.9999999999999996E-7</c:v>
                </c:pt>
                <c:pt idx="182">
                  <c:v>7.9999999999999996E-7</c:v>
                </c:pt>
                <c:pt idx="183">
                  <c:v>6.9999999999999997E-7</c:v>
                </c:pt>
                <c:pt idx="184">
                  <c:v>5.9999999999999997E-7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DF1-4307-8C80-A625F6A389A6}"/>
            </c:ext>
          </c:extLst>
        </c:ser>
        <c:ser>
          <c:idx val="6"/>
          <c:order val="6"/>
          <c:tx>
            <c:strRef>
              <c:f>r0_v832Initial!$AQ$1</c:f>
              <c:strCache>
                <c:ptCount val="1"/>
                <c:pt idx="0">
                  <c:v>XI_MD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r0_v832Initial!$Z$2:$Z$202</c:f>
              <c:numCache>
                <c:formatCode>General</c:formatCode>
                <c:ptCount val="20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  <c:pt idx="151">
                  <c:v>302</c:v>
                </c:pt>
                <c:pt idx="152">
                  <c:v>304</c:v>
                </c:pt>
                <c:pt idx="153">
                  <c:v>306</c:v>
                </c:pt>
                <c:pt idx="154">
                  <c:v>308</c:v>
                </c:pt>
                <c:pt idx="155">
                  <c:v>310</c:v>
                </c:pt>
                <c:pt idx="156">
                  <c:v>312</c:v>
                </c:pt>
                <c:pt idx="157">
                  <c:v>314</c:v>
                </c:pt>
                <c:pt idx="158">
                  <c:v>316</c:v>
                </c:pt>
                <c:pt idx="159">
                  <c:v>318</c:v>
                </c:pt>
                <c:pt idx="160">
                  <c:v>320</c:v>
                </c:pt>
                <c:pt idx="161">
                  <c:v>322</c:v>
                </c:pt>
                <c:pt idx="162">
                  <c:v>324</c:v>
                </c:pt>
                <c:pt idx="163">
                  <c:v>326</c:v>
                </c:pt>
                <c:pt idx="164">
                  <c:v>328</c:v>
                </c:pt>
                <c:pt idx="165">
                  <c:v>330</c:v>
                </c:pt>
                <c:pt idx="166">
                  <c:v>332</c:v>
                </c:pt>
                <c:pt idx="167">
                  <c:v>334</c:v>
                </c:pt>
                <c:pt idx="168">
                  <c:v>336</c:v>
                </c:pt>
                <c:pt idx="169">
                  <c:v>338</c:v>
                </c:pt>
                <c:pt idx="170">
                  <c:v>340</c:v>
                </c:pt>
                <c:pt idx="171">
                  <c:v>342</c:v>
                </c:pt>
                <c:pt idx="172">
                  <c:v>344</c:v>
                </c:pt>
                <c:pt idx="173">
                  <c:v>346</c:v>
                </c:pt>
                <c:pt idx="174">
                  <c:v>348</c:v>
                </c:pt>
                <c:pt idx="175">
                  <c:v>350</c:v>
                </c:pt>
                <c:pt idx="176">
                  <c:v>352</c:v>
                </c:pt>
                <c:pt idx="177">
                  <c:v>354</c:v>
                </c:pt>
                <c:pt idx="178">
                  <c:v>356</c:v>
                </c:pt>
                <c:pt idx="179">
                  <c:v>358</c:v>
                </c:pt>
                <c:pt idx="180">
                  <c:v>360</c:v>
                </c:pt>
                <c:pt idx="181">
                  <c:v>362</c:v>
                </c:pt>
                <c:pt idx="182">
                  <c:v>364</c:v>
                </c:pt>
                <c:pt idx="183">
                  <c:v>366</c:v>
                </c:pt>
                <c:pt idx="184">
                  <c:v>368</c:v>
                </c:pt>
                <c:pt idx="185">
                  <c:v>370</c:v>
                </c:pt>
                <c:pt idx="186">
                  <c:v>372</c:v>
                </c:pt>
                <c:pt idx="187">
                  <c:v>374</c:v>
                </c:pt>
                <c:pt idx="188">
                  <c:v>376</c:v>
                </c:pt>
                <c:pt idx="189">
                  <c:v>378</c:v>
                </c:pt>
                <c:pt idx="190">
                  <c:v>380</c:v>
                </c:pt>
                <c:pt idx="191">
                  <c:v>382</c:v>
                </c:pt>
                <c:pt idx="192">
                  <c:v>384</c:v>
                </c:pt>
                <c:pt idx="193">
                  <c:v>386</c:v>
                </c:pt>
                <c:pt idx="194">
                  <c:v>388</c:v>
                </c:pt>
                <c:pt idx="195">
                  <c:v>390</c:v>
                </c:pt>
                <c:pt idx="196">
                  <c:v>392</c:v>
                </c:pt>
                <c:pt idx="197">
                  <c:v>394</c:v>
                </c:pt>
                <c:pt idx="198">
                  <c:v>396</c:v>
                </c:pt>
                <c:pt idx="199">
                  <c:v>398</c:v>
                </c:pt>
                <c:pt idx="200">
                  <c:v>400</c:v>
                </c:pt>
              </c:numCache>
            </c:numRef>
          </c:xVal>
          <c:yVal>
            <c:numRef>
              <c:f>r0_v832Initial!$AQ$2:$AQ$202</c:f>
              <c:numCache>
                <c:formatCode>0.0000000</c:formatCode>
                <c:ptCount val="201"/>
                <c:pt idx="0">
                  <c:v>1</c:v>
                </c:pt>
                <c:pt idx="1">
                  <c:v>0.6</c:v>
                </c:pt>
                <c:pt idx="2">
                  <c:v>0.4</c:v>
                </c:pt>
                <c:pt idx="3">
                  <c:v>0.25</c:v>
                </c:pt>
                <c:pt idx="4">
                  <c:v>0.13333333333333333</c:v>
                </c:pt>
                <c:pt idx="5">
                  <c:v>9.3333333333333338E-2</c:v>
                </c:pt>
                <c:pt idx="6">
                  <c:v>7.6666666666666661E-2</c:v>
                </c:pt>
                <c:pt idx="7">
                  <c:v>6.4029399999999986E-2</c:v>
                </c:pt>
                <c:pt idx="8">
                  <c:v>5.6000000000000001E-2</c:v>
                </c:pt>
                <c:pt idx="9">
                  <c:v>4.6333333333333337E-2</c:v>
                </c:pt>
                <c:pt idx="10">
                  <c:v>3.9067666666666667E-2</c:v>
                </c:pt>
                <c:pt idx="11">
                  <c:v>3.7183333333333332E-2</c:v>
                </c:pt>
                <c:pt idx="12">
                  <c:v>3.5298933333333331E-2</c:v>
                </c:pt>
                <c:pt idx="13">
                  <c:v>3.3414599999999996E-2</c:v>
                </c:pt>
                <c:pt idx="14">
                  <c:v>3.1530199999999994E-2</c:v>
                </c:pt>
                <c:pt idx="15">
                  <c:v>2.9645866666666666E-2</c:v>
                </c:pt>
                <c:pt idx="16">
                  <c:v>2.6430200000000001E-2</c:v>
                </c:pt>
                <c:pt idx="17">
                  <c:v>2.3214533333333332E-2</c:v>
                </c:pt>
                <c:pt idx="18">
                  <c:v>1.9998866666666663E-2</c:v>
                </c:pt>
                <c:pt idx="19">
                  <c:v>1.6783266666666664E-2</c:v>
                </c:pt>
                <c:pt idx="20">
                  <c:v>1.3567599999999999E-2</c:v>
                </c:pt>
                <c:pt idx="21">
                  <c:v>1.2932066666666667E-2</c:v>
                </c:pt>
                <c:pt idx="22">
                  <c:v>1.2296533333333333E-2</c:v>
                </c:pt>
                <c:pt idx="23">
                  <c:v>1.1661066666666666E-2</c:v>
                </c:pt>
                <c:pt idx="24">
                  <c:v>1.1025533333333332E-2</c:v>
                </c:pt>
                <c:pt idx="25">
                  <c:v>1.08255E-2</c:v>
                </c:pt>
                <c:pt idx="26">
                  <c:v>1.06255E-2</c:v>
                </c:pt>
                <c:pt idx="27">
                  <c:v>1.0425500000000001E-2</c:v>
                </c:pt>
                <c:pt idx="28">
                  <c:v>1.02255E-2</c:v>
                </c:pt>
                <c:pt idx="29">
                  <c:v>1.0025533333333333E-2</c:v>
                </c:pt>
                <c:pt idx="30">
                  <c:v>9.8254999999999992E-3</c:v>
                </c:pt>
                <c:pt idx="31">
                  <c:v>9.6255000000000004E-3</c:v>
                </c:pt>
                <c:pt idx="32">
                  <c:v>9.4254999999999999E-3</c:v>
                </c:pt>
                <c:pt idx="33">
                  <c:v>9.2254999999999993E-3</c:v>
                </c:pt>
                <c:pt idx="34">
                  <c:v>9.0255333333333319E-3</c:v>
                </c:pt>
                <c:pt idx="35">
                  <c:v>8.8255E-3</c:v>
                </c:pt>
                <c:pt idx="36">
                  <c:v>8.6254999999999995E-3</c:v>
                </c:pt>
                <c:pt idx="37">
                  <c:v>8.4255000000000007E-3</c:v>
                </c:pt>
                <c:pt idx="38">
                  <c:v>8.2255000000000002E-3</c:v>
                </c:pt>
                <c:pt idx="39">
                  <c:v>8.025533333333331E-3</c:v>
                </c:pt>
                <c:pt idx="40">
                  <c:v>7.8255000000000009E-3</c:v>
                </c:pt>
                <c:pt idx="41">
                  <c:v>7.6255000000000003E-3</c:v>
                </c:pt>
                <c:pt idx="42">
                  <c:v>7.4254999999999998E-3</c:v>
                </c:pt>
                <c:pt idx="43">
                  <c:v>7.2255000000000002E-3</c:v>
                </c:pt>
                <c:pt idx="44">
                  <c:v>7.025533333333331E-3</c:v>
                </c:pt>
                <c:pt idx="45">
                  <c:v>6.9255000000000002E-3</c:v>
                </c:pt>
                <c:pt idx="46">
                  <c:v>6.8255E-3</c:v>
                </c:pt>
                <c:pt idx="47">
                  <c:v>6.7254999999999997E-3</c:v>
                </c:pt>
                <c:pt idx="48">
                  <c:v>6.6255000000000003E-3</c:v>
                </c:pt>
                <c:pt idx="49">
                  <c:v>6.5255333333333315E-3</c:v>
                </c:pt>
                <c:pt idx="50">
                  <c:v>6.4254999999999998E-3</c:v>
                </c:pt>
                <c:pt idx="51">
                  <c:v>6.3255000000000004E-3</c:v>
                </c:pt>
                <c:pt idx="52">
                  <c:v>6.2255000000000001E-3</c:v>
                </c:pt>
                <c:pt idx="53">
                  <c:v>6.1254999999999999E-3</c:v>
                </c:pt>
                <c:pt idx="54">
                  <c:v>6.025533333333331E-3</c:v>
                </c:pt>
                <c:pt idx="55">
                  <c:v>5.9255000000000002E-3</c:v>
                </c:pt>
                <c:pt idx="56">
                  <c:v>5.8254999999999999E-3</c:v>
                </c:pt>
                <c:pt idx="57">
                  <c:v>5.7254999999999997E-3</c:v>
                </c:pt>
                <c:pt idx="58">
                  <c:v>5.6255000000000003E-3</c:v>
                </c:pt>
                <c:pt idx="59">
                  <c:v>5.5255333333333306E-3</c:v>
                </c:pt>
                <c:pt idx="60">
                  <c:v>5.4254999999999998E-3</c:v>
                </c:pt>
                <c:pt idx="61">
                  <c:v>5.3255000000000004E-3</c:v>
                </c:pt>
                <c:pt idx="62">
                  <c:v>5.2255000000000001E-3</c:v>
                </c:pt>
                <c:pt idx="63">
                  <c:v>5.1254999999999998E-3</c:v>
                </c:pt>
                <c:pt idx="64">
                  <c:v>5.0255333333333301E-3</c:v>
                </c:pt>
                <c:pt idx="65">
                  <c:v>4.9255000000000002E-3</c:v>
                </c:pt>
                <c:pt idx="66">
                  <c:v>4.8254999999999999E-3</c:v>
                </c:pt>
                <c:pt idx="67">
                  <c:v>4.7254999999999997E-3</c:v>
                </c:pt>
                <c:pt idx="68">
                  <c:v>4.6255000000000003E-3</c:v>
                </c:pt>
                <c:pt idx="69">
                  <c:v>4.5255333333333297E-3</c:v>
                </c:pt>
                <c:pt idx="70">
                  <c:v>4.4254999999999997E-3</c:v>
                </c:pt>
                <c:pt idx="71">
                  <c:v>4.3255000000000004E-3</c:v>
                </c:pt>
                <c:pt idx="72">
                  <c:v>4.2255000000000001E-3</c:v>
                </c:pt>
                <c:pt idx="73">
                  <c:v>4.1254999999999998E-3</c:v>
                </c:pt>
                <c:pt idx="74">
                  <c:v>4.0255333333333292E-3</c:v>
                </c:pt>
                <c:pt idx="75">
                  <c:v>3.9255000000000002E-3</c:v>
                </c:pt>
                <c:pt idx="76">
                  <c:v>3.8254999999999999E-3</c:v>
                </c:pt>
                <c:pt idx="77">
                  <c:v>3.7255000000000001E-3</c:v>
                </c:pt>
                <c:pt idx="78">
                  <c:v>3.6254999999999998E-3</c:v>
                </c:pt>
                <c:pt idx="79">
                  <c:v>3.5255333333333292E-3</c:v>
                </c:pt>
                <c:pt idx="80">
                  <c:v>3.4754999999999999E-3</c:v>
                </c:pt>
                <c:pt idx="81">
                  <c:v>3.4255000000000002E-3</c:v>
                </c:pt>
                <c:pt idx="82">
                  <c:v>3.3755E-3</c:v>
                </c:pt>
                <c:pt idx="83">
                  <c:v>3.3254999999999999E-3</c:v>
                </c:pt>
                <c:pt idx="84">
                  <c:v>3.2755333333333294E-3</c:v>
                </c:pt>
                <c:pt idx="85">
                  <c:v>3.2255000000000001E-3</c:v>
                </c:pt>
                <c:pt idx="86">
                  <c:v>3.1754999999999999E-3</c:v>
                </c:pt>
                <c:pt idx="87">
                  <c:v>3.1254999999999998E-3</c:v>
                </c:pt>
                <c:pt idx="88">
                  <c:v>3.0755000000000001E-3</c:v>
                </c:pt>
                <c:pt idx="89">
                  <c:v>3.0255333333333292E-3</c:v>
                </c:pt>
                <c:pt idx="90">
                  <c:v>2.9754999999999998E-3</c:v>
                </c:pt>
                <c:pt idx="91">
                  <c:v>2.9255000000000001E-3</c:v>
                </c:pt>
                <c:pt idx="92">
                  <c:v>2.8755E-3</c:v>
                </c:pt>
                <c:pt idx="93">
                  <c:v>2.8254999999999999E-3</c:v>
                </c:pt>
                <c:pt idx="94">
                  <c:v>2.775533333333329E-3</c:v>
                </c:pt>
                <c:pt idx="95">
                  <c:v>2.7255000000000001E-3</c:v>
                </c:pt>
                <c:pt idx="96">
                  <c:v>2.6754999999999999E-3</c:v>
                </c:pt>
                <c:pt idx="97">
                  <c:v>2.6254999999999998E-3</c:v>
                </c:pt>
                <c:pt idx="98">
                  <c:v>2.5755000000000001E-3</c:v>
                </c:pt>
                <c:pt idx="99">
                  <c:v>2.5255333333333288E-3</c:v>
                </c:pt>
                <c:pt idx="100">
                  <c:v>2.4754999999999998E-3</c:v>
                </c:pt>
                <c:pt idx="101">
                  <c:v>2.4255000000000001E-3</c:v>
                </c:pt>
                <c:pt idx="102">
                  <c:v>2.3755E-3</c:v>
                </c:pt>
                <c:pt idx="103">
                  <c:v>2.3254999999999999E-3</c:v>
                </c:pt>
                <c:pt idx="104">
                  <c:v>2.2755333333333285E-3</c:v>
                </c:pt>
                <c:pt idx="105">
                  <c:v>2.2255E-3</c:v>
                </c:pt>
                <c:pt idx="106">
                  <c:v>2.1754999999999999E-3</c:v>
                </c:pt>
                <c:pt idx="107">
                  <c:v>2.1254999999999998E-3</c:v>
                </c:pt>
                <c:pt idx="108">
                  <c:v>2.0755000000000001E-3</c:v>
                </c:pt>
                <c:pt idx="109">
                  <c:v>2.0255333333333283E-3</c:v>
                </c:pt>
                <c:pt idx="110">
                  <c:v>1.9754999999999998E-3</c:v>
                </c:pt>
                <c:pt idx="111">
                  <c:v>1.9254999999999999E-3</c:v>
                </c:pt>
                <c:pt idx="112">
                  <c:v>1.8755E-3</c:v>
                </c:pt>
                <c:pt idx="113">
                  <c:v>1.8255000000000001E-3</c:v>
                </c:pt>
                <c:pt idx="114">
                  <c:v>1.7755333333333283E-3</c:v>
                </c:pt>
                <c:pt idx="115">
                  <c:v>1.7255E-3</c:v>
                </c:pt>
                <c:pt idx="116">
                  <c:v>1.6754999999999999E-3</c:v>
                </c:pt>
                <c:pt idx="117">
                  <c:v>1.6255E-3</c:v>
                </c:pt>
                <c:pt idx="118">
                  <c:v>1.5755000000000001E-3</c:v>
                </c:pt>
                <c:pt idx="119">
                  <c:v>1.5255333333333283E-3</c:v>
                </c:pt>
                <c:pt idx="120">
                  <c:v>1.4755E-3</c:v>
                </c:pt>
                <c:pt idx="121">
                  <c:v>1.4254999999999999E-3</c:v>
                </c:pt>
                <c:pt idx="122">
                  <c:v>1.3755E-3</c:v>
                </c:pt>
                <c:pt idx="123">
                  <c:v>1.3255000000000001E-3</c:v>
                </c:pt>
                <c:pt idx="124">
                  <c:v>1.2755333333333283E-3</c:v>
                </c:pt>
                <c:pt idx="125">
                  <c:v>1.2255E-3</c:v>
                </c:pt>
                <c:pt idx="126">
                  <c:v>1.1754999999999999E-3</c:v>
                </c:pt>
                <c:pt idx="127">
                  <c:v>1.1255E-3</c:v>
                </c:pt>
                <c:pt idx="128">
                  <c:v>1.0755000000000001E-3</c:v>
                </c:pt>
                <c:pt idx="129">
                  <c:v>1.0255333333333283E-3</c:v>
                </c:pt>
                <c:pt idx="130">
                  <c:v>1.0055000000000001E-3</c:v>
                </c:pt>
                <c:pt idx="131">
                  <c:v>9.8550000000000005E-4</c:v>
                </c:pt>
                <c:pt idx="132">
                  <c:v>9.655E-4</c:v>
                </c:pt>
                <c:pt idx="133">
                  <c:v>9.4550000000000005E-4</c:v>
                </c:pt>
                <c:pt idx="134">
                  <c:v>9.2553333333332826E-4</c:v>
                </c:pt>
                <c:pt idx="135">
                  <c:v>9.0549999999999995E-4</c:v>
                </c:pt>
                <c:pt idx="136">
                  <c:v>8.855E-4</c:v>
                </c:pt>
                <c:pt idx="137">
                  <c:v>8.6549999999999995E-4</c:v>
                </c:pt>
                <c:pt idx="138">
                  <c:v>8.4550000000000001E-4</c:v>
                </c:pt>
                <c:pt idx="139">
                  <c:v>8.2553333333332821E-4</c:v>
                </c:pt>
                <c:pt idx="140">
                  <c:v>8.0550000000000001E-4</c:v>
                </c:pt>
                <c:pt idx="141">
                  <c:v>7.8549999999999996E-4</c:v>
                </c:pt>
                <c:pt idx="142">
                  <c:v>7.6550000000000001E-4</c:v>
                </c:pt>
                <c:pt idx="143">
                  <c:v>7.4549999999999996E-4</c:v>
                </c:pt>
                <c:pt idx="144">
                  <c:v>7.2553333333332816E-4</c:v>
                </c:pt>
                <c:pt idx="145">
                  <c:v>7.0549999999999996E-4</c:v>
                </c:pt>
                <c:pt idx="146">
                  <c:v>6.8550000000000002E-4</c:v>
                </c:pt>
                <c:pt idx="147">
                  <c:v>6.6549999999999997E-4</c:v>
                </c:pt>
                <c:pt idx="148">
                  <c:v>6.4550000000000002E-4</c:v>
                </c:pt>
                <c:pt idx="149">
                  <c:v>6.2553333333332812E-4</c:v>
                </c:pt>
                <c:pt idx="150">
                  <c:v>6.0550000000000003E-4</c:v>
                </c:pt>
                <c:pt idx="151">
                  <c:v>5.8549999999999997E-4</c:v>
                </c:pt>
                <c:pt idx="152">
                  <c:v>5.6550000000000003E-4</c:v>
                </c:pt>
                <c:pt idx="153">
                  <c:v>5.4549999999999998E-4</c:v>
                </c:pt>
                <c:pt idx="154">
                  <c:v>5.2553333333332807E-4</c:v>
                </c:pt>
                <c:pt idx="155">
                  <c:v>5.0549999999999998E-4</c:v>
                </c:pt>
                <c:pt idx="156">
                  <c:v>4.8549999999999998E-4</c:v>
                </c:pt>
                <c:pt idx="157">
                  <c:v>4.6549999999999998E-4</c:v>
                </c:pt>
                <c:pt idx="158">
                  <c:v>4.4549999999999999E-4</c:v>
                </c:pt>
                <c:pt idx="159">
                  <c:v>4.2553333333332808E-4</c:v>
                </c:pt>
                <c:pt idx="160">
                  <c:v>4.0549999999999999E-4</c:v>
                </c:pt>
                <c:pt idx="161">
                  <c:v>3.8549999999999999E-4</c:v>
                </c:pt>
                <c:pt idx="162">
                  <c:v>3.6549999999999999E-4</c:v>
                </c:pt>
                <c:pt idx="163">
                  <c:v>3.455E-4</c:v>
                </c:pt>
                <c:pt idx="164">
                  <c:v>3.2553333333332809E-4</c:v>
                </c:pt>
                <c:pt idx="165">
                  <c:v>2.8433809523809001E-4</c:v>
                </c:pt>
                <c:pt idx="166">
                  <c:v>2.431428571428519E-4</c:v>
                </c:pt>
                <c:pt idx="167">
                  <c:v>2.019476190476138E-4</c:v>
                </c:pt>
                <c:pt idx="168">
                  <c:v>1.6075238095237569E-4</c:v>
                </c:pt>
                <c:pt idx="169">
                  <c:v>1.1955714285713759E-4</c:v>
                </c:pt>
                <c:pt idx="170">
                  <c:v>7.8361904761899479E-5</c:v>
                </c:pt>
                <c:pt idx="171">
                  <c:v>3.7166666666661379E-5</c:v>
                </c:pt>
                <c:pt idx="172">
                  <c:v>3.7166666666661379E-5</c:v>
                </c:pt>
                <c:pt idx="173">
                  <c:v>3.7166666666661379E-5</c:v>
                </c:pt>
                <c:pt idx="174">
                  <c:v>3.7166666666661379E-5</c:v>
                </c:pt>
                <c:pt idx="175">
                  <c:v>3.7166666666661379E-5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1DF1-4307-8C80-A625F6A389A6}"/>
            </c:ext>
          </c:extLst>
        </c:ser>
        <c:ser>
          <c:idx val="7"/>
          <c:order val="7"/>
          <c:tx>
            <c:strRef>
              <c:f>r0_v832Initial!$AR$1</c:f>
              <c:strCache>
                <c:ptCount val="1"/>
                <c:pt idx="0">
                  <c:v>XI_HV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r0_v832Initial!$Z$2:$Z$202</c:f>
              <c:numCache>
                <c:formatCode>General</c:formatCode>
                <c:ptCount val="20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  <c:pt idx="151">
                  <c:v>302</c:v>
                </c:pt>
                <c:pt idx="152">
                  <c:v>304</c:v>
                </c:pt>
                <c:pt idx="153">
                  <c:v>306</c:v>
                </c:pt>
                <c:pt idx="154">
                  <c:v>308</c:v>
                </c:pt>
                <c:pt idx="155">
                  <c:v>310</c:v>
                </c:pt>
                <c:pt idx="156">
                  <c:v>312</c:v>
                </c:pt>
                <c:pt idx="157">
                  <c:v>314</c:v>
                </c:pt>
                <c:pt idx="158">
                  <c:v>316</c:v>
                </c:pt>
                <c:pt idx="159">
                  <c:v>318</c:v>
                </c:pt>
                <c:pt idx="160">
                  <c:v>320</c:v>
                </c:pt>
                <c:pt idx="161">
                  <c:v>322</c:v>
                </c:pt>
                <c:pt idx="162">
                  <c:v>324</c:v>
                </c:pt>
                <c:pt idx="163">
                  <c:v>326</c:v>
                </c:pt>
                <c:pt idx="164">
                  <c:v>328</c:v>
                </c:pt>
                <c:pt idx="165">
                  <c:v>330</c:v>
                </c:pt>
                <c:pt idx="166">
                  <c:v>332</c:v>
                </c:pt>
                <c:pt idx="167">
                  <c:v>334</c:v>
                </c:pt>
                <c:pt idx="168">
                  <c:v>336</c:v>
                </c:pt>
                <c:pt idx="169">
                  <c:v>338</c:v>
                </c:pt>
                <c:pt idx="170">
                  <c:v>340</c:v>
                </c:pt>
                <c:pt idx="171">
                  <c:v>342</c:v>
                </c:pt>
                <c:pt idx="172">
                  <c:v>344</c:v>
                </c:pt>
                <c:pt idx="173">
                  <c:v>346</c:v>
                </c:pt>
                <c:pt idx="174">
                  <c:v>348</c:v>
                </c:pt>
                <c:pt idx="175">
                  <c:v>350</c:v>
                </c:pt>
                <c:pt idx="176">
                  <c:v>352</c:v>
                </c:pt>
                <c:pt idx="177">
                  <c:v>354</c:v>
                </c:pt>
                <c:pt idx="178">
                  <c:v>356</c:v>
                </c:pt>
                <c:pt idx="179">
                  <c:v>358</c:v>
                </c:pt>
                <c:pt idx="180">
                  <c:v>360</c:v>
                </c:pt>
                <c:pt idx="181">
                  <c:v>362</c:v>
                </c:pt>
                <c:pt idx="182">
                  <c:v>364</c:v>
                </c:pt>
                <c:pt idx="183">
                  <c:v>366</c:v>
                </c:pt>
                <c:pt idx="184">
                  <c:v>368</c:v>
                </c:pt>
                <c:pt idx="185">
                  <c:v>370</c:v>
                </c:pt>
                <c:pt idx="186">
                  <c:v>372</c:v>
                </c:pt>
                <c:pt idx="187">
                  <c:v>374</c:v>
                </c:pt>
                <c:pt idx="188">
                  <c:v>376</c:v>
                </c:pt>
                <c:pt idx="189">
                  <c:v>378</c:v>
                </c:pt>
                <c:pt idx="190">
                  <c:v>380</c:v>
                </c:pt>
                <c:pt idx="191">
                  <c:v>382</c:v>
                </c:pt>
                <c:pt idx="192">
                  <c:v>384</c:v>
                </c:pt>
                <c:pt idx="193">
                  <c:v>386</c:v>
                </c:pt>
                <c:pt idx="194">
                  <c:v>388</c:v>
                </c:pt>
                <c:pt idx="195">
                  <c:v>390</c:v>
                </c:pt>
                <c:pt idx="196">
                  <c:v>392</c:v>
                </c:pt>
                <c:pt idx="197">
                  <c:v>394</c:v>
                </c:pt>
                <c:pt idx="198">
                  <c:v>396</c:v>
                </c:pt>
                <c:pt idx="199">
                  <c:v>398</c:v>
                </c:pt>
                <c:pt idx="200">
                  <c:v>400</c:v>
                </c:pt>
              </c:numCache>
            </c:numRef>
          </c:xVal>
          <c:yVal>
            <c:numRef>
              <c:f>r0_v832Initial!$AR$2:$AR$202</c:f>
              <c:numCache>
                <c:formatCode>0.0000000</c:formatCode>
                <c:ptCount val="201"/>
                <c:pt idx="0">
                  <c:v>1</c:v>
                </c:pt>
                <c:pt idx="1">
                  <c:v>0.44999999999999996</c:v>
                </c:pt>
                <c:pt idx="2">
                  <c:v>0.22500000000000001</c:v>
                </c:pt>
                <c:pt idx="3">
                  <c:v>0.125</c:v>
                </c:pt>
                <c:pt idx="4">
                  <c:v>6.6666666666666666E-2</c:v>
                </c:pt>
                <c:pt idx="5">
                  <c:v>4.6666666666666669E-2</c:v>
                </c:pt>
                <c:pt idx="6">
                  <c:v>3.833333333333333E-2</c:v>
                </c:pt>
                <c:pt idx="7">
                  <c:v>3.2014699999999993E-2</c:v>
                </c:pt>
                <c:pt idx="8">
                  <c:v>2.8000000000000001E-2</c:v>
                </c:pt>
                <c:pt idx="9">
                  <c:v>2.3166666666666669E-2</c:v>
                </c:pt>
                <c:pt idx="10">
                  <c:v>1.9533833333333334E-2</c:v>
                </c:pt>
                <c:pt idx="11">
                  <c:v>1.8591666666666666E-2</c:v>
                </c:pt>
                <c:pt idx="12">
                  <c:v>1.7649466666666665E-2</c:v>
                </c:pt>
                <c:pt idx="13">
                  <c:v>1.6707299999999998E-2</c:v>
                </c:pt>
                <c:pt idx="14">
                  <c:v>1.5765099999999997E-2</c:v>
                </c:pt>
                <c:pt idx="15">
                  <c:v>1.5165100000000001E-2</c:v>
                </c:pt>
                <c:pt idx="16">
                  <c:v>1.4565099999999999E-2</c:v>
                </c:pt>
                <c:pt idx="17">
                  <c:v>1.3965099999999999E-2</c:v>
                </c:pt>
                <c:pt idx="18">
                  <c:v>1.33651E-2</c:v>
                </c:pt>
                <c:pt idx="19">
                  <c:v>1.2765099999999998E-2</c:v>
                </c:pt>
                <c:pt idx="20">
                  <c:v>1.23651E-2</c:v>
                </c:pt>
                <c:pt idx="21">
                  <c:v>1.1965099999999999E-2</c:v>
                </c:pt>
                <c:pt idx="22">
                  <c:v>1.15651E-2</c:v>
                </c:pt>
                <c:pt idx="23">
                  <c:v>1.1165100000000001E-2</c:v>
                </c:pt>
                <c:pt idx="24">
                  <c:v>1.0765099999999998E-2</c:v>
                </c:pt>
                <c:pt idx="25">
                  <c:v>1.0565099999999999E-2</c:v>
                </c:pt>
                <c:pt idx="26">
                  <c:v>1.03651E-2</c:v>
                </c:pt>
                <c:pt idx="27">
                  <c:v>1.01651E-2</c:v>
                </c:pt>
                <c:pt idx="28">
                  <c:v>9.9650999999999993E-3</c:v>
                </c:pt>
                <c:pt idx="29">
                  <c:v>9.7650999999999988E-3</c:v>
                </c:pt>
                <c:pt idx="30">
                  <c:v>9.6051000000000001E-3</c:v>
                </c:pt>
                <c:pt idx="31">
                  <c:v>9.4450999999999997E-3</c:v>
                </c:pt>
                <c:pt idx="32">
                  <c:v>9.2850999999999993E-3</c:v>
                </c:pt>
                <c:pt idx="33">
                  <c:v>9.1251000000000006E-3</c:v>
                </c:pt>
                <c:pt idx="34">
                  <c:v>8.9650999999999984E-3</c:v>
                </c:pt>
                <c:pt idx="35">
                  <c:v>8.8050999999999997E-3</c:v>
                </c:pt>
                <c:pt idx="36">
                  <c:v>8.6450999999999993E-3</c:v>
                </c:pt>
                <c:pt idx="37">
                  <c:v>8.4851000000000006E-3</c:v>
                </c:pt>
                <c:pt idx="38">
                  <c:v>8.3251000000000002E-3</c:v>
                </c:pt>
                <c:pt idx="39">
                  <c:v>8.1650999999999981E-3</c:v>
                </c:pt>
                <c:pt idx="40">
                  <c:v>8.0651000000000004E-3</c:v>
                </c:pt>
                <c:pt idx="41">
                  <c:v>7.9650999999999993E-3</c:v>
                </c:pt>
                <c:pt idx="42">
                  <c:v>7.8650999999999999E-3</c:v>
                </c:pt>
                <c:pt idx="43">
                  <c:v>7.7650999999999996E-3</c:v>
                </c:pt>
                <c:pt idx="44">
                  <c:v>7.6650999999999976E-3</c:v>
                </c:pt>
                <c:pt idx="45">
                  <c:v>7.5650999999999999E-3</c:v>
                </c:pt>
                <c:pt idx="46">
                  <c:v>7.4650999999999997E-3</c:v>
                </c:pt>
                <c:pt idx="47">
                  <c:v>7.3651000000000003E-3</c:v>
                </c:pt>
                <c:pt idx="48">
                  <c:v>7.2651E-3</c:v>
                </c:pt>
                <c:pt idx="49">
                  <c:v>7.1650999999999972E-3</c:v>
                </c:pt>
                <c:pt idx="50">
                  <c:v>7.0651000000000004E-3</c:v>
                </c:pt>
                <c:pt idx="51">
                  <c:v>6.9651000000000001E-3</c:v>
                </c:pt>
                <c:pt idx="52">
                  <c:v>6.8650999999999998E-3</c:v>
                </c:pt>
                <c:pt idx="53">
                  <c:v>6.7650999999999996E-3</c:v>
                </c:pt>
                <c:pt idx="54">
                  <c:v>6.6650999999999967E-3</c:v>
                </c:pt>
                <c:pt idx="55">
                  <c:v>6.5650999999999999E-3</c:v>
                </c:pt>
                <c:pt idx="56">
                  <c:v>6.4650999999999997E-3</c:v>
                </c:pt>
                <c:pt idx="57">
                  <c:v>6.3651000000000003E-3</c:v>
                </c:pt>
                <c:pt idx="58">
                  <c:v>6.2651E-3</c:v>
                </c:pt>
                <c:pt idx="59">
                  <c:v>6.1650999999999963E-3</c:v>
                </c:pt>
                <c:pt idx="60">
                  <c:v>6.0651000000000004E-3</c:v>
                </c:pt>
                <c:pt idx="61">
                  <c:v>5.9651000000000001E-3</c:v>
                </c:pt>
                <c:pt idx="62">
                  <c:v>5.8650999999999998E-3</c:v>
                </c:pt>
                <c:pt idx="63">
                  <c:v>5.7651000000000004E-3</c:v>
                </c:pt>
                <c:pt idx="64">
                  <c:v>5.6650999999999958E-3</c:v>
                </c:pt>
                <c:pt idx="65">
                  <c:v>5.5650999999999999E-3</c:v>
                </c:pt>
                <c:pt idx="66">
                  <c:v>5.4650999999999996E-3</c:v>
                </c:pt>
                <c:pt idx="67">
                  <c:v>5.3651000000000003E-3</c:v>
                </c:pt>
                <c:pt idx="68">
                  <c:v>5.2651E-3</c:v>
                </c:pt>
                <c:pt idx="69">
                  <c:v>5.1650999999999954E-3</c:v>
                </c:pt>
                <c:pt idx="70">
                  <c:v>5.0651000000000003E-3</c:v>
                </c:pt>
                <c:pt idx="71">
                  <c:v>4.9651000000000001E-3</c:v>
                </c:pt>
                <c:pt idx="72">
                  <c:v>4.8650999999999998E-3</c:v>
                </c:pt>
                <c:pt idx="73">
                  <c:v>4.7651000000000004E-3</c:v>
                </c:pt>
                <c:pt idx="74">
                  <c:v>4.6650999999999949E-3</c:v>
                </c:pt>
                <c:pt idx="75">
                  <c:v>4.5650999999999999E-3</c:v>
                </c:pt>
                <c:pt idx="76">
                  <c:v>4.4650999999999996E-3</c:v>
                </c:pt>
                <c:pt idx="77">
                  <c:v>4.3651000000000002E-3</c:v>
                </c:pt>
                <c:pt idx="78">
                  <c:v>4.2651E-3</c:v>
                </c:pt>
                <c:pt idx="79">
                  <c:v>4.1650999999999945E-3</c:v>
                </c:pt>
                <c:pt idx="80">
                  <c:v>4.1151E-3</c:v>
                </c:pt>
                <c:pt idx="81">
                  <c:v>4.0651000000000003E-3</c:v>
                </c:pt>
                <c:pt idx="82">
                  <c:v>4.0150999999999997E-3</c:v>
                </c:pt>
                <c:pt idx="83">
                  <c:v>3.9651E-3</c:v>
                </c:pt>
                <c:pt idx="84">
                  <c:v>3.9150999999999943E-3</c:v>
                </c:pt>
                <c:pt idx="85">
                  <c:v>3.8650999999999998E-3</c:v>
                </c:pt>
                <c:pt idx="86">
                  <c:v>3.8151000000000001E-3</c:v>
                </c:pt>
                <c:pt idx="87">
                  <c:v>3.7651E-3</c:v>
                </c:pt>
                <c:pt idx="88">
                  <c:v>3.7150999999999998E-3</c:v>
                </c:pt>
                <c:pt idx="89">
                  <c:v>3.6650999999999941E-3</c:v>
                </c:pt>
                <c:pt idx="90">
                  <c:v>3.6151E-3</c:v>
                </c:pt>
                <c:pt idx="91">
                  <c:v>3.5650999999999999E-3</c:v>
                </c:pt>
                <c:pt idx="92">
                  <c:v>3.5151000000000002E-3</c:v>
                </c:pt>
                <c:pt idx="93">
                  <c:v>3.4651E-3</c:v>
                </c:pt>
                <c:pt idx="94">
                  <c:v>3.4150999999999938E-3</c:v>
                </c:pt>
                <c:pt idx="95">
                  <c:v>3.3651000000000002E-3</c:v>
                </c:pt>
                <c:pt idx="96">
                  <c:v>3.3151000000000001E-3</c:v>
                </c:pt>
                <c:pt idx="97">
                  <c:v>3.2650999999999999E-3</c:v>
                </c:pt>
                <c:pt idx="98">
                  <c:v>3.2150999999999998E-3</c:v>
                </c:pt>
                <c:pt idx="99">
                  <c:v>3.1650999999999936E-3</c:v>
                </c:pt>
                <c:pt idx="100">
                  <c:v>3.1151E-3</c:v>
                </c:pt>
                <c:pt idx="101">
                  <c:v>3.0650999999999999E-3</c:v>
                </c:pt>
                <c:pt idx="102">
                  <c:v>3.0151000000000002E-3</c:v>
                </c:pt>
                <c:pt idx="103">
                  <c:v>2.9651E-3</c:v>
                </c:pt>
                <c:pt idx="104">
                  <c:v>2.9150999999999934E-3</c:v>
                </c:pt>
                <c:pt idx="105">
                  <c:v>2.8651000000000002E-3</c:v>
                </c:pt>
                <c:pt idx="106">
                  <c:v>2.8151000000000001E-3</c:v>
                </c:pt>
                <c:pt idx="107">
                  <c:v>2.7650999999999999E-3</c:v>
                </c:pt>
                <c:pt idx="108">
                  <c:v>2.7150999999999998E-3</c:v>
                </c:pt>
                <c:pt idx="109">
                  <c:v>2.6650999999999932E-3</c:v>
                </c:pt>
                <c:pt idx="110">
                  <c:v>2.6151E-3</c:v>
                </c:pt>
                <c:pt idx="111">
                  <c:v>2.5650999999999998E-3</c:v>
                </c:pt>
                <c:pt idx="112">
                  <c:v>2.5151000000000001E-3</c:v>
                </c:pt>
                <c:pt idx="113">
                  <c:v>2.4651E-3</c:v>
                </c:pt>
                <c:pt idx="114">
                  <c:v>2.4150999999999929E-3</c:v>
                </c:pt>
                <c:pt idx="115">
                  <c:v>2.3651000000000002E-3</c:v>
                </c:pt>
                <c:pt idx="116">
                  <c:v>2.3151000000000001E-3</c:v>
                </c:pt>
                <c:pt idx="117">
                  <c:v>2.2650999999999999E-3</c:v>
                </c:pt>
                <c:pt idx="118">
                  <c:v>2.2150999999999998E-3</c:v>
                </c:pt>
                <c:pt idx="119">
                  <c:v>2.1650999999999927E-3</c:v>
                </c:pt>
                <c:pt idx="120">
                  <c:v>2.1050999999999999E-3</c:v>
                </c:pt>
                <c:pt idx="121">
                  <c:v>2.0451000000000002E-3</c:v>
                </c:pt>
                <c:pt idx="122">
                  <c:v>1.9851000000000001E-3</c:v>
                </c:pt>
                <c:pt idx="123">
                  <c:v>1.9250999999999999E-3</c:v>
                </c:pt>
                <c:pt idx="124">
                  <c:v>1.8650999999999928E-3</c:v>
                </c:pt>
                <c:pt idx="125">
                  <c:v>1.8051E-3</c:v>
                </c:pt>
                <c:pt idx="126">
                  <c:v>1.7451000000000001E-3</c:v>
                </c:pt>
                <c:pt idx="127">
                  <c:v>1.6850999999999999E-3</c:v>
                </c:pt>
                <c:pt idx="128">
                  <c:v>1.6251E-3</c:v>
                </c:pt>
                <c:pt idx="129">
                  <c:v>1.5650999999999929E-3</c:v>
                </c:pt>
                <c:pt idx="130">
                  <c:v>1.5250999999999999E-3</c:v>
                </c:pt>
                <c:pt idx="131">
                  <c:v>1.4851E-3</c:v>
                </c:pt>
                <c:pt idx="132">
                  <c:v>1.4450999999999999E-3</c:v>
                </c:pt>
                <c:pt idx="133">
                  <c:v>1.4051000000000001E-3</c:v>
                </c:pt>
                <c:pt idx="134">
                  <c:v>1.3650999999999928E-3</c:v>
                </c:pt>
                <c:pt idx="135">
                  <c:v>1.3450999999999999E-3</c:v>
                </c:pt>
                <c:pt idx="136">
                  <c:v>1.3251000000000001E-3</c:v>
                </c:pt>
                <c:pt idx="137">
                  <c:v>1.3051E-3</c:v>
                </c:pt>
                <c:pt idx="138">
                  <c:v>1.2851E-3</c:v>
                </c:pt>
                <c:pt idx="139">
                  <c:v>1.2650999999999927E-3</c:v>
                </c:pt>
                <c:pt idx="140">
                  <c:v>1.2451000000000001E-3</c:v>
                </c:pt>
                <c:pt idx="141">
                  <c:v>1.2251E-3</c:v>
                </c:pt>
                <c:pt idx="142">
                  <c:v>1.2051E-3</c:v>
                </c:pt>
                <c:pt idx="143">
                  <c:v>1.1850999999999999E-3</c:v>
                </c:pt>
                <c:pt idx="144">
                  <c:v>1.1650999999999927E-3</c:v>
                </c:pt>
                <c:pt idx="145">
                  <c:v>1.1451E-3</c:v>
                </c:pt>
                <c:pt idx="146">
                  <c:v>1.1251E-3</c:v>
                </c:pt>
                <c:pt idx="147">
                  <c:v>1.1050999999999999E-3</c:v>
                </c:pt>
                <c:pt idx="148">
                  <c:v>1.0851000000000001E-3</c:v>
                </c:pt>
                <c:pt idx="149">
                  <c:v>1.0650999999999927E-3</c:v>
                </c:pt>
                <c:pt idx="150">
                  <c:v>1.0451E-3</c:v>
                </c:pt>
                <c:pt idx="151">
                  <c:v>1.0250999999999999E-3</c:v>
                </c:pt>
                <c:pt idx="152">
                  <c:v>1.0051000000000001E-3</c:v>
                </c:pt>
                <c:pt idx="153">
                  <c:v>9.8510000000000004E-4</c:v>
                </c:pt>
                <c:pt idx="154">
                  <c:v>9.6509999999999261E-4</c:v>
                </c:pt>
                <c:pt idx="155">
                  <c:v>9.4510000000000004E-4</c:v>
                </c:pt>
                <c:pt idx="156">
                  <c:v>9.2509999999999999E-4</c:v>
                </c:pt>
                <c:pt idx="157">
                  <c:v>9.0510000000000005E-4</c:v>
                </c:pt>
                <c:pt idx="158">
                  <c:v>8.8509999999999999E-4</c:v>
                </c:pt>
                <c:pt idx="159">
                  <c:v>8.6509999999999257E-4</c:v>
                </c:pt>
                <c:pt idx="160">
                  <c:v>8.451E-4</c:v>
                </c:pt>
                <c:pt idx="161">
                  <c:v>8.2510000000000005E-4</c:v>
                </c:pt>
                <c:pt idx="162">
                  <c:v>8.051E-4</c:v>
                </c:pt>
                <c:pt idx="163">
                  <c:v>7.8509999999999995E-4</c:v>
                </c:pt>
                <c:pt idx="164">
                  <c:v>7.6509999999999252E-4</c:v>
                </c:pt>
                <c:pt idx="165">
                  <c:v>7.4259705882352212E-4</c:v>
                </c:pt>
                <c:pt idx="166">
                  <c:v>7.2009411764705172E-4</c:v>
                </c:pt>
                <c:pt idx="167">
                  <c:v>6.9759117647058132E-4</c:v>
                </c:pt>
                <c:pt idx="168">
                  <c:v>6.7508823529411092E-4</c:v>
                </c:pt>
                <c:pt idx="169">
                  <c:v>6.5258529411764052E-4</c:v>
                </c:pt>
                <c:pt idx="170">
                  <c:v>6.3008235294117012E-4</c:v>
                </c:pt>
                <c:pt idx="171">
                  <c:v>6.0757941176469972E-4</c:v>
                </c:pt>
                <c:pt idx="172">
                  <c:v>5.8507647058822932E-4</c:v>
                </c:pt>
                <c:pt idx="173">
                  <c:v>5.6257352941175892E-4</c:v>
                </c:pt>
                <c:pt idx="174">
                  <c:v>5.4007058823528852E-4</c:v>
                </c:pt>
                <c:pt idx="175">
                  <c:v>5.1756764705881812E-4</c:v>
                </c:pt>
                <c:pt idx="176">
                  <c:v>4.9506470588234772E-4</c:v>
                </c:pt>
                <c:pt idx="177">
                  <c:v>4.7256176470587737E-4</c:v>
                </c:pt>
                <c:pt idx="178">
                  <c:v>4.5005882352940703E-4</c:v>
                </c:pt>
                <c:pt idx="179">
                  <c:v>4.2755588235293668E-4</c:v>
                </c:pt>
                <c:pt idx="180">
                  <c:v>4.0505294117646634E-4</c:v>
                </c:pt>
                <c:pt idx="181">
                  <c:v>3.8254999999999599E-4</c:v>
                </c:pt>
                <c:pt idx="182">
                  <c:v>3.6004705882352564E-4</c:v>
                </c:pt>
                <c:pt idx="183">
                  <c:v>3.375441176470553E-4</c:v>
                </c:pt>
                <c:pt idx="184">
                  <c:v>3.1504117647058495E-4</c:v>
                </c:pt>
                <c:pt idx="185">
                  <c:v>2.9253823529411461E-4</c:v>
                </c:pt>
                <c:pt idx="186">
                  <c:v>2.7003529411764426E-4</c:v>
                </c:pt>
                <c:pt idx="187">
                  <c:v>2.4753235294117391E-4</c:v>
                </c:pt>
                <c:pt idx="188">
                  <c:v>2.2502941176470354E-4</c:v>
                </c:pt>
                <c:pt idx="189">
                  <c:v>2.0252647058823317E-4</c:v>
                </c:pt>
                <c:pt idx="190">
                  <c:v>1.8002352941176279E-4</c:v>
                </c:pt>
                <c:pt idx="191">
                  <c:v>1.5752058823529242E-4</c:v>
                </c:pt>
                <c:pt idx="192">
                  <c:v>1.3501764705882205E-4</c:v>
                </c:pt>
                <c:pt idx="193">
                  <c:v>1.1251470588235168E-4</c:v>
                </c:pt>
                <c:pt idx="194">
                  <c:v>9.0011764705881303E-5</c:v>
                </c:pt>
                <c:pt idx="195">
                  <c:v>6.750882352941093E-5</c:v>
                </c:pt>
                <c:pt idx="196">
                  <c:v>4.5005882352940556E-5</c:v>
                </c:pt>
                <c:pt idx="197">
                  <c:v>2.2502941176470187E-5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1DF1-4307-8C80-A625F6A389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347343"/>
        <c:axId val="119346095"/>
      </c:scatterChart>
      <c:valAx>
        <c:axId val="119347343"/>
        <c:scaling>
          <c:orientation val="minMax"/>
          <c:max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346095"/>
        <c:crosses val="autoZero"/>
        <c:crossBetween val="midCat"/>
      </c:valAx>
      <c:valAx>
        <c:axId val="119346095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3473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r0_v832Initial!$AH$1</c:f>
              <c:strCache>
                <c:ptCount val="1"/>
                <c:pt idx="0">
                  <c:v>LT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r0_v832Initial!$Z$2:$Z$202</c:f>
              <c:numCache>
                <c:formatCode>General</c:formatCode>
                <c:ptCount val="20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  <c:pt idx="151">
                  <c:v>302</c:v>
                </c:pt>
                <c:pt idx="152">
                  <c:v>304</c:v>
                </c:pt>
                <c:pt idx="153">
                  <c:v>306</c:v>
                </c:pt>
                <c:pt idx="154">
                  <c:v>308</c:v>
                </c:pt>
                <c:pt idx="155">
                  <c:v>310</c:v>
                </c:pt>
                <c:pt idx="156">
                  <c:v>312</c:v>
                </c:pt>
                <c:pt idx="157">
                  <c:v>314</c:v>
                </c:pt>
                <c:pt idx="158">
                  <c:v>316</c:v>
                </c:pt>
                <c:pt idx="159">
                  <c:v>318</c:v>
                </c:pt>
                <c:pt idx="160">
                  <c:v>320</c:v>
                </c:pt>
                <c:pt idx="161">
                  <c:v>322</c:v>
                </c:pt>
                <c:pt idx="162">
                  <c:v>324</c:v>
                </c:pt>
                <c:pt idx="163">
                  <c:v>326</c:v>
                </c:pt>
                <c:pt idx="164">
                  <c:v>328</c:v>
                </c:pt>
                <c:pt idx="165">
                  <c:v>330</c:v>
                </c:pt>
                <c:pt idx="166">
                  <c:v>332</c:v>
                </c:pt>
                <c:pt idx="167">
                  <c:v>334</c:v>
                </c:pt>
                <c:pt idx="168">
                  <c:v>336</c:v>
                </c:pt>
                <c:pt idx="169">
                  <c:v>338</c:v>
                </c:pt>
                <c:pt idx="170">
                  <c:v>340</c:v>
                </c:pt>
                <c:pt idx="171">
                  <c:v>342</c:v>
                </c:pt>
                <c:pt idx="172">
                  <c:v>344</c:v>
                </c:pt>
                <c:pt idx="173">
                  <c:v>346</c:v>
                </c:pt>
                <c:pt idx="174">
                  <c:v>348</c:v>
                </c:pt>
                <c:pt idx="175">
                  <c:v>350</c:v>
                </c:pt>
                <c:pt idx="176">
                  <c:v>352</c:v>
                </c:pt>
                <c:pt idx="177">
                  <c:v>354</c:v>
                </c:pt>
                <c:pt idx="178">
                  <c:v>356</c:v>
                </c:pt>
                <c:pt idx="179">
                  <c:v>358</c:v>
                </c:pt>
                <c:pt idx="180">
                  <c:v>360</c:v>
                </c:pt>
                <c:pt idx="181">
                  <c:v>362</c:v>
                </c:pt>
                <c:pt idx="182">
                  <c:v>364</c:v>
                </c:pt>
                <c:pt idx="183">
                  <c:v>366</c:v>
                </c:pt>
                <c:pt idx="184">
                  <c:v>368</c:v>
                </c:pt>
                <c:pt idx="185">
                  <c:v>370</c:v>
                </c:pt>
                <c:pt idx="186">
                  <c:v>372</c:v>
                </c:pt>
                <c:pt idx="187">
                  <c:v>374</c:v>
                </c:pt>
                <c:pt idx="188">
                  <c:v>376</c:v>
                </c:pt>
                <c:pt idx="189">
                  <c:v>378</c:v>
                </c:pt>
                <c:pt idx="190">
                  <c:v>380</c:v>
                </c:pt>
                <c:pt idx="191">
                  <c:v>382</c:v>
                </c:pt>
                <c:pt idx="192">
                  <c:v>384</c:v>
                </c:pt>
                <c:pt idx="193">
                  <c:v>386</c:v>
                </c:pt>
                <c:pt idx="194">
                  <c:v>388</c:v>
                </c:pt>
                <c:pt idx="195">
                  <c:v>390</c:v>
                </c:pt>
                <c:pt idx="196">
                  <c:v>392</c:v>
                </c:pt>
                <c:pt idx="197">
                  <c:v>394</c:v>
                </c:pt>
                <c:pt idx="198">
                  <c:v>396</c:v>
                </c:pt>
                <c:pt idx="199">
                  <c:v>398</c:v>
                </c:pt>
                <c:pt idx="200">
                  <c:v>400</c:v>
                </c:pt>
              </c:numCache>
            </c:numRef>
          </c:xVal>
          <c:yVal>
            <c:numRef>
              <c:f>r0_v832Initial!$AH$2:$AH$202</c:f>
              <c:numCache>
                <c:formatCode>0.0000000</c:formatCode>
                <c:ptCount val="201"/>
                <c:pt idx="0">
                  <c:v>1</c:v>
                </c:pt>
                <c:pt idx="1">
                  <c:v>0.95555920000000005</c:v>
                </c:pt>
                <c:pt idx="2">
                  <c:v>0.70180030000000004</c:v>
                </c:pt>
                <c:pt idx="3">
                  <c:v>0.2214931</c:v>
                </c:pt>
                <c:pt idx="4">
                  <c:v>0.1009728</c:v>
                </c:pt>
                <c:pt idx="5">
                  <c:v>6.6170599999999996E-2</c:v>
                </c:pt>
                <c:pt idx="6">
                  <c:v>4.5767299999999997E-2</c:v>
                </c:pt>
                <c:pt idx="7">
                  <c:v>3.4625700000000002E-2</c:v>
                </c:pt>
                <c:pt idx="8">
                  <c:v>2.6503499999999999E-2</c:v>
                </c:pt>
                <c:pt idx="9">
                  <c:v>2.20915E-2</c:v>
                </c:pt>
                <c:pt idx="10">
                  <c:v>1.88977E-2</c:v>
                </c:pt>
                <c:pt idx="11">
                  <c:v>1.6231300000000001E-2</c:v>
                </c:pt>
                <c:pt idx="12">
                  <c:v>1.4048100000000001E-2</c:v>
                </c:pt>
                <c:pt idx="13">
                  <c:v>1.21771E-2</c:v>
                </c:pt>
                <c:pt idx="14">
                  <c:v>1.068E-2</c:v>
                </c:pt>
                <c:pt idx="15">
                  <c:v>9.4578000000000006E-3</c:v>
                </c:pt>
                <c:pt idx="16">
                  <c:v>8.4098999999999997E-3</c:v>
                </c:pt>
                <c:pt idx="17">
                  <c:v>7.5163000000000001E-3</c:v>
                </c:pt>
                <c:pt idx="18">
                  <c:v>6.7206999999999996E-3</c:v>
                </c:pt>
                <c:pt idx="19">
                  <c:v>6.0023999999999997E-3</c:v>
                </c:pt>
                <c:pt idx="20">
                  <c:v>5.3312999999999998E-3</c:v>
                </c:pt>
                <c:pt idx="21">
                  <c:v>4.7134000000000004E-3</c:v>
                </c:pt>
                <c:pt idx="22">
                  <c:v>4.1519E-3</c:v>
                </c:pt>
                <c:pt idx="23">
                  <c:v>3.6541999999999998E-3</c:v>
                </c:pt>
                <c:pt idx="24">
                  <c:v>3.2065000000000001E-3</c:v>
                </c:pt>
                <c:pt idx="25">
                  <c:v>2.8081E-3</c:v>
                </c:pt>
                <c:pt idx="26">
                  <c:v>2.4581E-3</c:v>
                </c:pt>
                <c:pt idx="27">
                  <c:v>2.1741999999999998E-3</c:v>
                </c:pt>
                <c:pt idx="28">
                  <c:v>1.9250999999999999E-3</c:v>
                </c:pt>
                <c:pt idx="29">
                  <c:v>1.6975E-3</c:v>
                </c:pt>
                <c:pt idx="30">
                  <c:v>1.4940000000000001E-3</c:v>
                </c:pt>
                <c:pt idx="31">
                  <c:v>1.3174E-3</c:v>
                </c:pt>
                <c:pt idx="32">
                  <c:v>1.1649E-3</c:v>
                </c:pt>
                <c:pt idx="33">
                  <c:v>1.042E-3</c:v>
                </c:pt>
                <c:pt idx="34">
                  <c:v>9.2060000000000004E-4</c:v>
                </c:pt>
                <c:pt idx="35">
                  <c:v>8.2109999999999995E-4</c:v>
                </c:pt>
                <c:pt idx="36">
                  <c:v>7.4549999999999996E-4</c:v>
                </c:pt>
                <c:pt idx="37">
                  <c:v>6.7259999999999998E-4</c:v>
                </c:pt>
                <c:pt idx="38">
                  <c:v>6.043E-4</c:v>
                </c:pt>
                <c:pt idx="39">
                  <c:v>5.3589999999999996E-4</c:v>
                </c:pt>
                <c:pt idx="40">
                  <c:v>4.685E-4</c:v>
                </c:pt>
                <c:pt idx="41">
                  <c:v>4.348E-4</c:v>
                </c:pt>
                <c:pt idx="42">
                  <c:v>4.0109999999999999E-4</c:v>
                </c:pt>
                <c:pt idx="43">
                  <c:v>3.6739999999999999E-4</c:v>
                </c:pt>
                <c:pt idx="44">
                  <c:v>3.3369999999999998E-4</c:v>
                </c:pt>
                <c:pt idx="45">
                  <c:v>2.9999999999999997E-4</c:v>
                </c:pt>
                <c:pt idx="46">
                  <c:v>2.8299999999999999E-4</c:v>
                </c:pt>
                <c:pt idx="47">
                  <c:v>2.6600000000000001E-4</c:v>
                </c:pt>
                <c:pt idx="48">
                  <c:v>2.4899999999999998E-4</c:v>
                </c:pt>
                <c:pt idx="49">
                  <c:v>2.319E-4</c:v>
                </c:pt>
                <c:pt idx="50">
                  <c:v>2.1489999999999999E-4</c:v>
                </c:pt>
                <c:pt idx="51">
                  <c:v>2.0129999999999999E-4</c:v>
                </c:pt>
                <c:pt idx="52">
                  <c:v>1.875E-4</c:v>
                </c:pt>
                <c:pt idx="53">
                  <c:v>1.739E-4</c:v>
                </c:pt>
                <c:pt idx="54">
                  <c:v>1.6019999999999999E-4</c:v>
                </c:pt>
                <c:pt idx="55">
                  <c:v>1.4650000000000001E-4</c:v>
                </c:pt>
                <c:pt idx="56">
                  <c:v>1.361E-4</c:v>
                </c:pt>
                <c:pt idx="57">
                  <c:v>1.2579999999999999E-4</c:v>
                </c:pt>
                <c:pt idx="58">
                  <c:v>1.155E-4</c:v>
                </c:pt>
                <c:pt idx="59">
                  <c:v>1.0509999999999999E-4</c:v>
                </c:pt>
                <c:pt idx="60">
                  <c:v>9.4699999999999998E-5</c:v>
                </c:pt>
                <c:pt idx="61">
                  <c:v>8.7700000000000004E-5</c:v>
                </c:pt>
                <c:pt idx="62">
                  <c:v>8.0699999999999996E-5</c:v>
                </c:pt>
                <c:pt idx="63">
                  <c:v>7.3700000000000002E-5</c:v>
                </c:pt>
                <c:pt idx="64">
                  <c:v>6.6699999999999995E-5</c:v>
                </c:pt>
                <c:pt idx="65">
                  <c:v>5.9599999999999999E-5</c:v>
                </c:pt>
                <c:pt idx="66">
                  <c:v>5.5899999999999997E-5</c:v>
                </c:pt>
                <c:pt idx="67">
                  <c:v>5.2299999999999997E-5</c:v>
                </c:pt>
                <c:pt idx="68">
                  <c:v>4.85E-5</c:v>
                </c:pt>
                <c:pt idx="69">
                  <c:v>4.49E-5</c:v>
                </c:pt>
                <c:pt idx="70">
                  <c:v>4.1199999999999999E-5</c:v>
                </c:pt>
                <c:pt idx="71">
                  <c:v>3.9199999999999997E-5</c:v>
                </c:pt>
                <c:pt idx="72">
                  <c:v>3.7100000000000001E-5</c:v>
                </c:pt>
                <c:pt idx="73">
                  <c:v>3.5099999999999999E-5</c:v>
                </c:pt>
                <c:pt idx="74">
                  <c:v>3.3099999999999998E-5</c:v>
                </c:pt>
                <c:pt idx="75">
                  <c:v>3.1099999999999997E-5</c:v>
                </c:pt>
                <c:pt idx="76">
                  <c:v>3.01E-5</c:v>
                </c:pt>
                <c:pt idx="77">
                  <c:v>2.9099999999999999E-5</c:v>
                </c:pt>
                <c:pt idx="78">
                  <c:v>2.8099999999999999E-5</c:v>
                </c:pt>
                <c:pt idx="79">
                  <c:v>2.7100000000000001E-5</c:v>
                </c:pt>
                <c:pt idx="80">
                  <c:v>2.62E-5</c:v>
                </c:pt>
                <c:pt idx="81">
                  <c:v>2.5700000000000001E-5</c:v>
                </c:pt>
                <c:pt idx="82">
                  <c:v>2.51E-5</c:v>
                </c:pt>
                <c:pt idx="83">
                  <c:v>2.4600000000000002E-5</c:v>
                </c:pt>
                <c:pt idx="84">
                  <c:v>2.41E-5</c:v>
                </c:pt>
                <c:pt idx="85">
                  <c:v>2.3499999999999999E-5</c:v>
                </c:pt>
                <c:pt idx="86">
                  <c:v>2.3E-5</c:v>
                </c:pt>
                <c:pt idx="87">
                  <c:v>2.2500000000000001E-5</c:v>
                </c:pt>
                <c:pt idx="88">
                  <c:v>2.1999999999999999E-5</c:v>
                </c:pt>
                <c:pt idx="89">
                  <c:v>2.1500000000000001E-5</c:v>
                </c:pt>
                <c:pt idx="90">
                  <c:v>2.0999999999999999E-5</c:v>
                </c:pt>
                <c:pt idx="91">
                  <c:v>2.05E-5</c:v>
                </c:pt>
                <c:pt idx="92">
                  <c:v>1.9899999999999999E-5</c:v>
                </c:pt>
                <c:pt idx="93">
                  <c:v>1.9400000000000001E-5</c:v>
                </c:pt>
                <c:pt idx="94">
                  <c:v>1.8899999999999999E-5</c:v>
                </c:pt>
                <c:pt idx="95">
                  <c:v>1.8300000000000001E-5</c:v>
                </c:pt>
                <c:pt idx="96">
                  <c:v>1.7900000000000001E-5</c:v>
                </c:pt>
                <c:pt idx="97">
                  <c:v>1.7499999999999998E-5</c:v>
                </c:pt>
                <c:pt idx="98">
                  <c:v>1.7099999999999999E-5</c:v>
                </c:pt>
                <c:pt idx="99">
                  <c:v>1.6699999999999999E-5</c:v>
                </c:pt>
                <c:pt idx="100">
                  <c:v>1.63E-5</c:v>
                </c:pt>
                <c:pt idx="101">
                  <c:v>1.5800000000000001E-5</c:v>
                </c:pt>
                <c:pt idx="102">
                  <c:v>1.5400000000000002E-5</c:v>
                </c:pt>
                <c:pt idx="103">
                  <c:v>1.5E-5</c:v>
                </c:pt>
                <c:pt idx="104">
                  <c:v>1.4600000000000001E-5</c:v>
                </c:pt>
                <c:pt idx="105">
                  <c:v>1.4100000000000001E-5</c:v>
                </c:pt>
                <c:pt idx="106">
                  <c:v>1.3699999999999999E-5</c:v>
                </c:pt>
                <c:pt idx="107">
                  <c:v>1.33E-5</c:v>
                </c:pt>
                <c:pt idx="108">
                  <c:v>1.29E-5</c:v>
                </c:pt>
                <c:pt idx="109">
                  <c:v>1.2500000000000001E-5</c:v>
                </c:pt>
                <c:pt idx="110">
                  <c:v>1.2099999999999999E-5</c:v>
                </c:pt>
                <c:pt idx="111">
                  <c:v>1.1600000000000001E-5</c:v>
                </c:pt>
                <c:pt idx="112">
                  <c:v>1.1199999999999999E-5</c:v>
                </c:pt>
                <c:pt idx="113">
                  <c:v>1.08E-5</c:v>
                </c:pt>
                <c:pt idx="114">
                  <c:v>1.04E-5</c:v>
                </c:pt>
                <c:pt idx="115">
                  <c:v>9.9000000000000001E-6</c:v>
                </c:pt>
                <c:pt idx="116">
                  <c:v>9.5000000000000005E-6</c:v>
                </c:pt>
                <c:pt idx="117">
                  <c:v>9.0999999999999993E-6</c:v>
                </c:pt>
                <c:pt idx="118">
                  <c:v>8.6999999999999997E-6</c:v>
                </c:pt>
                <c:pt idx="119">
                  <c:v>8.3000000000000002E-6</c:v>
                </c:pt>
                <c:pt idx="120">
                  <c:v>6.7000000000000002E-6</c:v>
                </c:pt>
                <c:pt idx="121">
                  <c:v>5.3000000000000001E-6</c:v>
                </c:pt>
                <c:pt idx="122">
                  <c:v>3.7000000000000002E-6</c:v>
                </c:pt>
                <c:pt idx="123">
                  <c:v>2.3E-6</c:v>
                </c:pt>
                <c:pt idx="124">
                  <c:v>6.9999999999999997E-7</c:v>
                </c:pt>
                <c:pt idx="125">
                  <c:v>6.9999999999999997E-7</c:v>
                </c:pt>
                <c:pt idx="126">
                  <c:v>5.9999999999999997E-7</c:v>
                </c:pt>
                <c:pt idx="127">
                  <c:v>4.9999999999999998E-7</c:v>
                </c:pt>
                <c:pt idx="128">
                  <c:v>4.9999999999999998E-7</c:v>
                </c:pt>
                <c:pt idx="129">
                  <c:v>3.9999999999999998E-7</c:v>
                </c:pt>
                <c:pt idx="130">
                  <c:v>2.9999999999999999E-7</c:v>
                </c:pt>
                <c:pt idx="131">
                  <c:v>2.9999999999999999E-7</c:v>
                </c:pt>
                <c:pt idx="132">
                  <c:v>2.9999999999999999E-7</c:v>
                </c:pt>
                <c:pt idx="133">
                  <c:v>1.9999999999999999E-7</c:v>
                </c:pt>
                <c:pt idx="134">
                  <c:v>1.9999999999999999E-7</c:v>
                </c:pt>
                <c:pt idx="135">
                  <c:v>1.9999999999999999E-7</c:v>
                </c:pt>
                <c:pt idx="136">
                  <c:v>9.9999999999999995E-8</c:v>
                </c:pt>
                <c:pt idx="137">
                  <c:v>9.9999999999999995E-8</c:v>
                </c:pt>
                <c:pt idx="138">
                  <c:v>9.9999999999999995E-8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D28-4390-B8A4-0A7EC63846B4}"/>
            </c:ext>
          </c:extLst>
        </c:ser>
        <c:ser>
          <c:idx val="1"/>
          <c:order val="1"/>
          <c:tx>
            <c:strRef>
              <c:f>r0_v832Initial!$AI$1</c:f>
              <c:strCache>
                <c:ptCount val="1"/>
                <c:pt idx="0">
                  <c:v>MD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r0_v832Initial!$Z$2:$Z$202</c:f>
              <c:numCache>
                <c:formatCode>General</c:formatCode>
                <c:ptCount val="20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  <c:pt idx="151">
                  <c:v>302</c:v>
                </c:pt>
                <c:pt idx="152">
                  <c:v>304</c:v>
                </c:pt>
                <c:pt idx="153">
                  <c:v>306</c:v>
                </c:pt>
                <c:pt idx="154">
                  <c:v>308</c:v>
                </c:pt>
                <c:pt idx="155">
                  <c:v>310</c:v>
                </c:pt>
                <c:pt idx="156">
                  <c:v>312</c:v>
                </c:pt>
                <c:pt idx="157">
                  <c:v>314</c:v>
                </c:pt>
                <c:pt idx="158">
                  <c:v>316</c:v>
                </c:pt>
                <c:pt idx="159">
                  <c:v>318</c:v>
                </c:pt>
                <c:pt idx="160">
                  <c:v>320</c:v>
                </c:pt>
                <c:pt idx="161">
                  <c:v>322</c:v>
                </c:pt>
                <c:pt idx="162">
                  <c:v>324</c:v>
                </c:pt>
                <c:pt idx="163">
                  <c:v>326</c:v>
                </c:pt>
                <c:pt idx="164">
                  <c:v>328</c:v>
                </c:pt>
                <c:pt idx="165">
                  <c:v>330</c:v>
                </c:pt>
                <c:pt idx="166">
                  <c:v>332</c:v>
                </c:pt>
                <c:pt idx="167">
                  <c:v>334</c:v>
                </c:pt>
                <c:pt idx="168">
                  <c:v>336</c:v>
                </c:pt>
                <c:pt idx="169">
                  <c:v>338</c:v>
                </c:pt>
                <c:pt idx="170">
                  <c:v>340</c:v>
                </c:pt>
                <c:pt idx="171">
                  <c:v>342</c:v>
                </c:pt>
                <c:pt idx="172">
                  <c:v>344</c:v>
                </c:pt>
                <c:pt idx="173">
                  <c:v>346</c:v>
                </c:pt>
                <c:pt idx="174">
                  <c:v>348</c:v>
                </c:pt>
                <c:pt idx="175">
                  <c:v>350</c:v>
                </c:pt>
                <c:pt idx="176">
                  <c:v>352</c:v>
                </c:pt>
                <c:pt idx="177">
                  <c:v>354</c:v>
                </c:pt>
                <c:pt idx="178">
                  <c:v>356</c:v>
                </c:pt>
                <c:pt idx="179">
                  <c:v>358</c:v>
                </c:pt>
                <c:pt idx="180">
                  <c:v>360</c:v>
                </c:pt>
                <c:pt idx="181">
                  <c:v>362</c:v>
                </c:pt>
                <c:pt idx="182">
                  <c:v>364</c:v>
                </c:pt>
                <c:pt idx="183">
                  <c:v>366</c:v>
                </c:pt>
                <c:pt idx="184">
                  <c:v>368</c:v>
                </c:pt>
                <c:pt idx="185">
                  <c:v>370</c:v>
                </c:pt>
                <c:pt idx="186">
                  <c:v>372</c:v>
                </c:pt>
                <c:pt idx="187">
                  <c:v>374</c:v>
                </c:pt>
                <c:pt idx="188">
                  <c:v>376</c:v>
                </c:pt>
                <c:pt idx="189">
                  <c:v>378</c:v>
                </c:pt>
                <c:pt idx="190">
                  <c:v>380</c:v>
                </c:pt>
                <c:pt idx="191">
                  <c:v>382</c:v>
                </c:pt>
                <c:pt idx="192">
                  <c:v>384</c:v>
                </c:pt>
                <c:pt idx="193">
                  <c:v>386</c:v>
                </c:pt>
                <c:pt idx="194">
                  <c:v>388</c:v>
                </c:pt>
                <c:pt idx="195">
                  <c:v>390</c:v>
                </c:pt>
                <c:pt idx="196">
                  <c:v>392</c:v>
                </c:pt>
                <c:pt idx="197">
                  <c:v>394</c:v>
                </c:pt>
                <c:pt idx="198">
                  <c:v>396</c:v>
                </c:pt>
                <c:pt idx="199">
                  <c:v>398</c:v>
                </c:pt>
                <c:pt idx="200">
                  <c:v>400</c:v>
                </c:pt>
              </c:numCache>
            </c:numRef>
          </c:xVal>
          <c:yVal>
            <c:numRef>
              <c:f>r0_v832Initial!$AI$2:$AI$202</c:f>
              <c:numCache>
                <c:formatCode>0.0000000</c:formatCode>
                <c:ptCount val="201"/>
                <c:pt idx="0">
                  <c:v>1</c:v>
                </c:pt>
                <c:pt idx="1">
                  <c:v>0.96333550000000001</c:v>
                </c:pt>
                <c:pt idx="2">
                  <c:v>0.76108014999999996</c:v>
                </c:pt>
                <c:pt idx="3">
                  <c:v>0.25649149999999998</c:v>
                </c:pt>
                <c:pt idx="4">
                  <c:v>0.13098369999999998</c:v>
                </c:pt>
                <c:pt idx="5">
                  <c:v>9.8331050000000003E-2</c:v>
                </c:pt>
                <c:pt idx="6">
                  <c:v>7.7711649999999993E-2</c:v>
                </c:pt>
                <c:pt idx="7">
                  <c:v>6.6775399999999999E-2</c:v>
                </c:pt>
                <c:pt idx="8">
                  <c:v>5.9409150000000001E-2</c:v>
                </c:pt>
                <c:pt idx="9">
                  <c:v>5.2215999999999999E-2</c:v>
                </c:pt>
                <c:pt idx="10">
                  <c:v>4.6063750000000001E-2</c:v>
                </c:pt>
                <c:pt idx="11">
                  <c:v>4.0347550000000003E-2</c:v>
                </c:pt>
                <c:pt idx="12">
                  <c:v>3.5453000000000005E-2</c:v>
                </c:pt>
                <c:pt idx="13">
                  <c:v>3.1370349999999998E-2</c:v>
                </c:pt>
                <c:pt idx="14">
                  <c:v>2.78675E-2</c:v>
                </c:pt>
                <c:pt idx="15">
                  <c:v>2.4869100000000002E-2</c:v>
                </c:pt>
                <c:pt idx="16">
                  <c:v>2.220285E-2</c:v>
                </c:pt>
                <c:pt idx="17">
                  <c:v>1.9919799999999998E-2</c:v>
                </c:pt>
                <c:pt idx="18">
                  <c:v>1.7850599999999998E-2</c:v>
                </c:pt>
                <c:pt idx="19">
                  <c:v>1.60199E-2</c:v>
                </c:pt>
                <c:pt idx="20">
                  <c:v>1.42969E-2</c:v>
                </c:pt>
                <c:pt idx="21">
                  <c:v>1.270055E-2</c:v>
                </c:pt>
                <c:pt idx="22">
                  <c:v>1.125955E-2</c:v>
                </c:pt>
                <c:pt idx="23">
                  <c:v>9.9749999999999995E-3</c:v>
                </c:pt>
                <c:pt idx="24">
                  <c:v>8.8079000000000005E-3</c:v>
                </c:pt>
                <c:pt idx="25">
                  <c:v>7.7575500000000002E-3</c:v>
                </c:pt>
                <c:pt idx="26">
                  <c:v>6.8236000000000008E-3</c:v>
                </c:pt>
                <c:pt idx="27">
                  <c:v>6.0410500000000001E-3</c:v>
                </c:pt>
                <c:pt idx="28">
                  <c:v>5.34615E-3</c:v>
                </c:pt>
                <c:pt idx="29">
                  <c:v>4.7085499999999997E-3</c:v>
                </c:pt>
                <c:pt idx="30">
                  <c:v>4.1347000000000007E-3</c:v>
                </c:pt>
                <c:pt idx="31">
                  <c:v>3.6419999999999998E-3</c:v>
                </c:pt>
                <c:pt idx="32">
                  <c:v>3.22215E-3</c:v>
                </c:pt>
                <c:pt idx="33">
                  <c:v>2.8885500000000001E-3</c:v>
                </c:pt>
                <c:pt idx="34">
                  <c:v>2.5639999999999999E-3</c:v>
                </c:pt>
                <c:pt idx="35">
                  <c:v>2.3E-3</c:v>
                </c:pt>
                <c:pt idx="36">
                  <c:v>2.0999999999999999E-3</c:v>
                </c:pt>
                <c:pt idx="37">
                  <c:v>1.9E-3</c:v>
                </c:pt>
                <c:pt idx="38">
                  <c:v>1.6999999999999999E-3</c:v>
                </c:pt>
                <c:pt idx="39">
                  <c:v>1.5E-3</c:v>
                </c:pt>
                <c:pt idx="40">
                  <c:v>1.2999999999999999E-3</c:v>
                </c:pt>
                <c:pt idx="41">
                  <c:v>1.1999999999999999E-3</c:v>
                </c:pt>
                <c:pt idx="42">
                  <c:v>1.1000000000000001E-3</c:v>
                </c:pt>
                <c:pt idx="43">
                  <c:v>1E-3</c:v>
                </c:pt>
                <c:pt idx="44">
                  <c:v>8.9999999999999998E-4</c:v>
                </c:pt>
                <c:pt idx="45">
                  <c:v>7.9999999999999993E-4</c:v>
                </c:pt>
                <c:pt idx="46">
                  <c:v>7.5000000000000002E-4</c:v>
                </c:pt>
                <c:pt idx="47">
                  <c:v>6.9999999999999999E-4</c:v>
                </c:pt>
                <c:pt idx="48">
                  <c:v>6.4999999999999997E-4</c:v>
                </c:pt>
                <c:pt idx="49">
                  <c:v>5.9999999999999995E-4</c:v>
                </c:pt>
                <c:pt idx="50">
                  <c:v>5.4999999999999992E-4</c:v>
                </c:pt>
                <c:pt idx="51">
                  <c:v>5.1000000000000004E-4</c:v>
                </c:pt>
                <c:pt idx="52">
                  <c:v>4.6999999999999999E-4</c:v>
                </c:pt>
                <c:pt idx="53">
                  <c:v>4.2999999999999999E-4</c:v>
                </c:pt>
                <c:pt idx="54">
                  <c:v>3.8999999999999999E-4</c:v>
                </c:pt>
                <c:pt idx="55">
                  <c:v>3.4999999999999994E-4</c:v>
                </c:pt>
                <c:pt idx="56">
                  <c:v>3.2000000000000003E-4</c:v>
                </c:pt>
                <c:pt idx="57">
                  <c:v>2.9E-4</c:v>
                </c:pt>
                <c:pt idx="58">
                  <c:v>2.5999999999999998E-4</c:v>
                </c:pt>
                <c:pt idx="59">
                  <c:v>2.3000000000000001E-4</c:v>
                </c:pt>
                <c:pt idx="60">
                  <c:v>2.0000000000000001E-4</c:v>
                </c:pt>
                <c:pt idx="61">
                  <c:v>1.8000000000000001E-4</c:v>
                </c:pt>
                <c:pt idx="62">
                  <c:v>1.6000000000000001E-4</c:v>
                </c:pt>
                <c:pt idx="63">
                  <c:v>1.3999999999999999E-4</c:v>
                </c:pt>
                <c:pt idx="64">
                  <c:v>1.2E-4</c:v>
                </c:pt>
                <c:pt idx="65">
                  <c:v>1E-4</c:v>
                </c:pt>
                <c:pt idx="66">
                  <c:v>9.0000000000000006E-5</c:v>
                </c:pt>
                <c:pt idx="67">
                  <c:v>8.0000000000000007E-5</c:v>
                </c:pt>
                <c:pt idx="68">
                  <c:v>6.9999999999999994E-5</c:v>
                </c:pt>
                <c:pt idx="69">
                  <c:v>6.0000000000000002E-5</c:v>
                </c:pt>
                <c:pt idx="70">
                  <c:v>5.0000000000000002E-5</c:v>
                </c:pt>
                <c:pt idx="71">
                  <c:v>4.5000000000000003E-5</c:v>
                </c:pt>
                <c:pt idx="72">
                  <c:v>4.0000000000000003E-5</c:v>
                </c:pt>
                <c:pt idx="73">
                  <c:v>3.4999999999999997E-5</c:v>
                </c:pt>
                <c:pt idx="74">
                  <c:v>3.0000000000000001E-5</c:v>
                </c:pt>
                <c:pt idx="75">
                  <c:v>2.5000000000000001E-5</c:v>
                </c:pt>
                <c:pt idx="76">
                  <c:v>2.3099999999999999E-5</c:v>
                </c:pt>
                <c:pt idx="77">
                  <c:v>2.12E-5</c:v>
                </c:pt>
                <c:pt idx="78">
                  <c:v>1.9300000000000002E-5</c:v>
                </c:pt>
                <c:pt idx="79">
                  <c:v>1.7399999999999999E-5</c:v>
                </c:pt>
                <c:pt idx="80">
                  <c:v>1.5500000000000001E-5</c:v>
                </c:pt>
                <c:pt idx="81">
                  <c:v>1.5E-5</c:v>
                </c:pt>
                <c:pt idx="82">
                  <c:v>1.45E-5</c:v>
                </c:pt>
                <c:pt idx="83">
                  <c:v>1.4E-5</c:v>
                </c:pt>
                <c:pt idx="84">
                  <c:v>1.3499999999999999E-5</c:v>
                </c:pt>
                <c:pt idx="85">
                  <c:v>1.2999999999999999E-5</c:v>
                </c:pt>
                <c:pt idx="86">
                  <c:v>1.2500000000000001E-5</c:v>
                </c:pt>
                <c:pt idx="87">
                  <c:v>1.2E-5</c:v>
                </c:pt>
                <c:pt idx="88">
                  <c:v>1.15E-5</c:v>
                </c:pt>
                <c:pt idx="89">
                  <c:v>1.1E-5</c:v>
                </c:pt>
                <c:pt idx="90">
                  <c:v>1.0499999999999999E-5</c:v>
                </c:pt>
                <c:pt idx="91">
                  <c:v>1.0000000000000001E-5</c:v>
                </c:pt>
                <c:pt idx="92">
                  <c:v>9.5000000000000005E-6</c:v>
                </c:pt>
                <c:pt idx="93">
                  <c:v>9.0000000000000002E-6</c:v>
                </c:pt>
                <c:pt idx="94">
                  <c:v>8.4999999999999999E-6</c:v>
                </c:pt>
                <c:pt idx="95">
                  <c:v>7.9999999999999996E-6</c:v>
                </c:pt>
                <c:pt idx="96">
                  <c:v>7.7999999999999999E-6</c:v>
                </c:pt>
                <c:pt idx="97">
                  <c:v>7.6000000000000001E-6</c:v>
                </c:pt>
                <c:pt idx="98">
                  <c:v>7.4000000000000003E-6</c:v>
                </c:pt>
                <c:pt idx="99">
                  <c:v>7.1999999999999997E-6</c:v>
                </c:pt>
                <c:pt idx="100">
                  <c:v>6.999999999999999E-6</c:v>
                </c:pt>
                <c:pt idx="101">
                  <c:v>6.8000000000000001E-6</c:v>
                </c:pt>
                <c:pt idx="102">
                  <c:v>6.6000000000000003E-6</c:v>
                </c:pt>
                <c:pt idx="103">
                  <c:v>6.3999999999999997E-6</c:v>
                </c:pt>
                <c:pt idx="104">
                  <c:v>6.1999999999999999E-6</c:v>
                </c:pt>
                <c:pt idx="105">
                  <c:v>5.9999999999999993E-6</c:v>
                </c:pt>
                <c:pt idx="106">
                  <c:v>5.8000000000000004E-6</c:v>
                </c:pt>
                <c:pt idx="107">
                  <c:v>5.5999999999999997E-6</c:v>
                </c:pt>
                <c:pt idx="108">
                  <c:v>5.4E-6</c:v>
                </c:pt>
                <c:pt idx="109">
                  <c:v>5.2000000000000002E-6</c:v>
                </c:pt>
                <c:pt idx="110">
                  <c:v>4.9999999999999996E-6</c:v>
                </c:pt>
                <c:pt idx="111">
                  <c:v>4.7999999999999998E-6</c:v>
                </c:pt>
                <c:pt idx="112">
                  <c:v>4.6E-6</c:v>
                </c:pt>
                <c:pt idx="113">
                  <c:v>4.4000000000000002E-6</c:v>
                </c:pt>
                <c:pt idx="114">
                  <c:v>4.1999999999999996E-6</c:v>
                </c:pt>
                <c:pt idx="115">
                  <c:v>3.9999999999999998E-6</c:v>
                </c:pt>
                <c:pt idx="116">
                  <c:v>3.8E-6</c:v>
                </c:pt>
                <c:pt idx="117">
                  <c:v>3.5999999999999998E-6</c:v>
                </c:pt>
                <c:pt idx="118">
                  <c:v>3.4000000000000001E-6</c:v>
                </c:pt>
                <c:pt idx="119">
                  <c:v>3.1999999999999999E-6</c:v>
                </c:pt>
                <c:pt idx="120">
                  <c:v>3.0000000000000001E-6</c:v>
                </c:pt>
                <c:pt idx="121">
                  <c:v>2.7999999999999999E-6</c:v>
                </c:pt>
                <c:pt idx="122">
                  <c:v>2.6000000000000001E-6</c:v>
                </c:pt>
                <c:pt idx="123">
                  <c:v>2.3999999999999999E-6</c:v>
                </c:pt>
                <c:pt idx="124">
                  <c:v>2.2000000000000001E-6</c:v>
                </c:pt>
                <c:pt idx="125">
                  <c:v>1.9999999999999999E-6</c:v>
                </c:pt>
                <c:pt idx="126">
                  <c:v>1.7999999999999999E-6</c:v>
                </c:pt>
                <c:pt idx="127">
                  <c:v>1.5999999999999999E-6</c:v>
                </c:pt>
                <c:pt idx="128">
                  <c:v>1.3999999999999999E-6</c:v>
                </c:pt>
                <c:pt idx="129">
                  <c:v>1.1999999999999999E-6</c:v>
                </c:pt>
                <c:pt idx="130">
                  <c:v>9.9999999999999995E-7</c:v>
                </c:pt>
                <c:pt idx="131">
                  <c:v>8.9999999999999996E-7</c:v>
                </c:pt>
                <c:pt idx="132">
                  <c:v>7.9999999999999996E-7</c:v>
                </c:pt>
                <c:pt idx="133">
                  <c:v>6.9999999999999997E-7</c:v>
                </c:pt>
                <c:pt idx="134">
                  <c:v>5.9999999999999997E-7</c:v>
                </c:pt>
                <c:pt idx="135">
                  <c:v>4.9999999999999998E-7</c:v>
                </c:pt>
                <c:pt idx="136">
                  <c:v>3.9999999999999998E-7</c:v>
                </c:pt>
                <c:pt idx="137">
                  <c:v>2.9999999999999999E-7</c:v>
                </c:pt>
                <c:pt idx="138">
                  <c:v>1.9999999999999999E-7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D28-4390-B8A4-0A7EC63846B4}"/>
            </c:ext>
          </c:extLst>
        </c:ser>
        <c:ser>
          <c:idx val="2"/>
          <c:order val="2"/>
          <c:tx>
            <c:strRef>
              <c:f>r0_v832Initial!$AJ$1</c:f>
              <c:strCache>
                <c:ptCount val="1"/>
                <c:pt idx="0">
                  <c:v>HV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r0_v832Initial!$Z$2:$Z$202</c:f>
              <c:numCache>
                <c:formatCode>General</c:formatCode>
                <c:ptCount val="20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  <c:pt idx="151">
                  <c:v>302</c:v>
                </c:pt>
                <c:pt idx="152">
                  <c:v>304</c:v>
                </c:pt>
                <c:pt idx="153">
                  <c:v>306</c:v>
                </c:pt>
                <c:pt idx="154">
                  <c:v>308</c:v>
                </c:pt>
                <c:pt idx="155">
                  <c:v>310</c:v>
                </c:pt>
                <c:pt idx="156">
                  <c:v>312</c:v>
                </c:pt>
                <c:pt idx="157">
                  <c:v>314</c:v>
                </c:pt>
                <c:pt idx="158">
                  <c:v>316</c:v>
                </c:pt>
                <c:pt idx="159">
                  <c:v>318</c:v>
                </c:pt>
                <c:pt idx="160">
                  <c:v>320</c:v>
                </c:pt>
                <c:pt idx="161">
                  <c:v>322</c:v>
                </c:pt>
                <c:pt idx="162">
                  <c:v>324</c:v>
                </c:pt>
                <c:pt idx="163">
                  <c:v>326</c:v>
                </c:pt>
                <c:pt idx="164">
                  <c:v>328</c:v>
                </c:pt>
                <c:pt idx="165">
                  <c:v>330</c:v>
                </c:pt>
                <c:pt idx="166">
                  <c:v>332</c:v>
                </c:pt>
                <c:pt idx="167">
                  <c:v>334</c:v>
                </c:pt>
                <c:pt idx="168">
                  <c:v>336</c:v>
                </c:pt>
                <c:pt idx="169">
                  <c:v>338</c:v>
                </c:pt>
                <c:pt idx="170">
                  <c:v>340</c:v>
                </c:pt>
                <c:pt idx="171">
                  <c:v>342</c:v>
                </c:pt>
                <c:pt idx="172">
                  <c:v>344</c:v>
                </c:pt>
                <c:pt idx="173">
                  <c:v>346</c:v>
                </c:pt>
                <c:pt idx="174">
                  <c:v>348</c:v>
                </c:pt>
                <c:pt idx="175">
                  <c:v>350</c:v>
                </c:pt>
                <c:pt idx="176">
                  <c:v>352</c:v>
                </c:pt>
                <c:pt idx="177">
                  <c:v>354</c:v>
                </c:pt>
                <c:pt idx="178">
                  <c:v>356</c:v>
                </c:pt>
                <c:pt idx="179">
                  <c:v>358</c:v>
                </c:pt>
                <c:pt idx="180">
                  <c:v>360</c:v>
                </c:pt>
                <c:pt idx="181">
                  <c:v>362</c:v>
                </c:pt>
                <c:pt idx="182">
                  <c:v>364</c:v>
                </c:pt>
                <c:pt idx="183">
                  <c:v>366</c:v>
                </c:pt>
                <c:pt idx="184">
                  <c:v>368</c:v>
                </c:pt>
                <c:pt idx="185">
                  <c:v>370</c:v>
                </c:pt>
                <c:pt idx="186">
                  <c:v>372</c:v>
                </c:pt>
                <c:pt idx="187">
                  <c:v>374</c:v>
                </c:pt>
                <c:pt idx="188">
                  <c:v>376</c:v>
                </c:pt>
                <c:pt idx="189">
                  <c:v>378</c:v>
                </c:pt>
                <c:pt idx="190">
                  <c:v>380</c:v>
                </c:pt>
                <c:pt idx="191">
                  <c:v>382</c:v>
                </c:pt>
                <c:pt idx="192">
                  <c:v>384</c:v>
                </c:pt>
                <c:pt idx="193">
                  <c:v>386</c:v>
                </c:pt>
                <c:pt idx="194">
                  <c:v>388</c:v>
                </c:pt>
                <c:pt idx="195">
                  <c:v>390</c:v>
                </c:pt>
                <c:pt idx="196">
                  <c:v>392</c:v>
                </c:pt>
                <c:pt idx="197">
                  <c:v>394</c:v>
                </c:pt>
                <c:pt idx="198">
                  <c:v>396</c:v>
                </c:pt>
                <c:pt idx="199">
                  <c:v>398</c:v>
                </c:pt>
                <c:pt idx="200">
                  <c:v>400</c:v>
                </c:pt>
              </c:numCache>
            </c:numRef>
          </c:xVal>
          <c:yVal>
            <c:numRef>
              <c:f>r0_v832Initial!$AJ$2:$AJ$202</c:f>
              <c:numCache>
                <c:formatCode>0.0000000</c:formatCode>
                <c:ptCount val="201"/>
                <c:pt idx="0">
                  <c:v>1</c:v>
                </c:pt>
                <c:pt idx="1">
                  <c:v>0.96333550000000001</c:v>
                </c:pt>
                <c:pt idx="2">
                  <c:v>0.76108014999999996</c:v>
                </c:pt>
                <c:pt idx="3">
                  <c:v>0.25649149999999998</c:v>
                </c:pt>
                <c:pt idx="4">
                  <c:v>0.13098369999999998</c:v>
                </c:pt>
                <c:pt idx="5">
                  <c:v>9.8331050000000003E-2</c:v>
                </c:pt>
                <c:pt idx="6">
                  <c:v>7.7711649999999993E-2</c:v>
                </c:pt>
                <c:pt idx="7">
                  <c:v>6.6775399999999999E-2</c:v>
                </c:pt>
                <c:pt idx="8">
                  <c:v>5.9409150000000001E-2</c:v>
                </c:pt>
                <c:pt idx="9">
                  <c:v>5.2215999999999999E-2</c:v>
                </c:pt>
                <c:pt idx="10">
                  <c:v>4.6063750000000001E-2</c:v>
                </c:pt>
                <c:pt idx="11">
                  <c:v>4.0347550000000003E-2</c:v>
                </c:pt>
                <c:pt idx="12">
                  <c:v>3.5453000000000005E-2</c:v>
                </c:pt>
                <c:pt idx="13">
                  <c:v>3.1370349999999998E-2</c:v>
                </c:pt>
                <c:pt idx="14">
                  <c:v>2.78675E-2</c:v>
                </c:pt>
                <c:pt idx="15">
                  <c:v>2.4869100000000002E-2</c:v>
                </c:pt>
                <c:pt idx="16">
                  <c:v>2.220285E-2</c:v>
                </c:pt>
                <c:pt idx="17">
                  <c:v>1.9919799999999998E-2</c:v>
                </c:pt>
                <c:pt idx="18">
                  <c:v>1.7850599999999998E-2</c:v>
                </c:pt>
                <c:pt idx="19">
                  <c:v>1.60199E-2</c:v>
                </c:pt>
                <c:pt idx="20">
                  <c:v>1.42969E-2</c:v>
                </c:pt>
                <c:pt idx="21">
                  <c:v>1.270055E-2</c:v>
                </c:pt>
                <c:pt idx="22">
                  <c:v>1.125955E-2</c:v>
                </c:pt>
                <c:pt idx="23">
                  <c:v>9.9749999999999995E-3</c:v>
                </c:pt>
                <c:pt idx="24">
                  <c:v>8.8079000000000005E-3</c:v>
                </c:pt>
                <c:pt idx="25">
                  <c:v>7.7575500000000002E-3</c:v>
                </c:pt>
                <c:pt idx="26">
                  <c:v>6.8236000000000008E-3</c:v>
                </c:pt>
                <c:pt idx="27">
                  <c:v>6.0410500000000001E-3</c:v>
                </c:pt>
                <c:pt idx="28">
                  <c:v>5.34615E-3</c:v>
                </c:pt>
                <c:pt idx="29">
                  <c:v>4.7085499999999997E-3</c:v>
                </c:pt>
                <c:pt idx="30">
                  <c:v>4.1347000000000007E-3</c:v>
                </c:pt>
                <c:pt idx="31">
                  <c:v>3.6419999999999998E-3</c:v>
                </c:pt>
                <c:pt idx="32">
                  <c:v>3.22215E-3</c:v>
                </c:pt>
                <c:pt idx="33">
                  <c:v>2.8885500000000001E-3</c:v>
                </c:pt>
                <c:pt idx="34">
                  <c:v>2.5639999999999999E-3</c:v>
                </c:pt>
                <c:pt idx="35">
                  <c:v>2.3079000000000003E-3</c:v>
                </c:pt>
                <c:pt idx="36">
                  <c:v>2.1578999999999999E-3</c:v>
                </c:pt>
                <c:pt idx="37">
                  <c:v>2.0079E-3</c:v>
                </c:pt>
                <c:pt idx="38">
                  <c:v>1.8579E-3</c:v>
                </c:pt>
                <c:pt idx="39">
                  <c:v>1.7079E-3</c:v>
                </c:pt>
                <c:pt idx="40">
                  <c:v>1.5579000000000003E-3</c:v>
                </c:pt>
                <c:pt idx="41">
                  <c:v>1.4579E-3</c:v>
                </c:pt>
                <c:pt idx="42">
                  <c:v>1.3579E-3</c:v>
                </c:pt>
                <c:pt idx="43">
                  <c:v>1.2578999999999999E-3</c:v>
                </c:pt>
                <c:pt idx="44">
                  <c:v>1.1578999999999999E-3</c:v>
                </c:pt>
                <c:pt idx="45">
                  <c:v>1.0579000000000003E-3</c:v>
                </c:pt>
                <c:pt idx="46">
                  <c:v>9.9789999999999992E-4</c:v>
                </c:pt>
                <c:pt idx="47">
                  <c:v>9.3789999999999998E-4</c:v>
                </c:pt>
                <c:pt idx="48">
                  <c:v>8.7790000000000003E-4</c:v>
                </c:pt>
                <c:pt idx="49">
                  <c:v>8.1789999999999999E-4</c:v>
                </c:pt>
                <c:pt idx="50">
                  <c:v>7.5790000000000037E-4</c:v>
                </c:pt>
                <c:pt idx="51">
                  <c:v>7.0790000000000002E-4</c:v>
                </c:pt>
                <c:pt idx="52">
                  <c:v>6.579E-4</c:v>
                </c:pt>
                <c:pt idx="53">
                  <c:v>6.0789999999999998E-4</c:v>
                </c:pt>
                <c:pt idx="54">
                  <c:v>5.5789999999999995E-4</c:v>
                </c:pt>
                <c:pt idx="55">
                  <c:v>5.0790000000000037E-4</c:v>
                </c:pt>
                <c:pt idx="56">
                  <c:v>4.6789999999999999E-4</c:v>
                </c:pt>
                <c:pt idx="57">
                  <c:v>4.2789999999999999E-4</c:v>
                </c:pt>
                <c:pt idx="58">
                  <c:v>3.879E-4</c:v>
                </c:pt>
                <c:pt idx="59">
                  <c:v>3.479E-4</c:v>
                </c:pt>
                <c:pt idx="60">
                  <c:v>3.0790000000000038E-4</c:v>
                </c:pt>
                <c:pt idx="61">
                  <c:v>2.7789999999999998E-4</c:v>
                </c:pt>
                <c:pt idx="62">
                  <c:v>2.4790000000000001E-4</c:v>
                </c:pt>
                <c:pt idx="63">
                  <c:v>2.1790000000000001E-4</c:v>
                </c:pt>
                <c:pt idx="64">
                  <c:v>1.8789999999999999E-4</c:v>
                </c:pt>
                <c:pt idx="65">
                  <c:v>1.579000000000004E-4</c:v>
                </c:pt>
                <c:pt idx="66">
                  <c:v>1.3789999999999999E-4</c:v>
                </c:pt>
                <c:pt idx="67">
                  <c:v>1.1790000000000001E-4</c:v>
                </c:pt>
                <c:pt idx="68">
                  <c:v>9.7899999999999994E-5</c:v>
                </c:pt>
                <c:pt idx="69">
                  <c:v>7.7899999999999996E-5</c:v>
                </c:pt>
                <c:pt idx="70">
                  <c:v>5.7900000000000391E-5</c:v>
                </c:pt>
                <c:pt idx="71">
                  <c:v>5.2899999999999998E-5</c:v>
                </c:pt>
                <c:pt idx="72">
                  <c:v>4.7899999999999999E-5</c:v>
                </c:pt>
                <c:pt idx="73">
                  <c:v>4.2899999999999999E-5</c:v>
                </c:pt>
                <c:pt idx="74">
                  <c:v>3.79E-5</c:v>
                </c:pt>
                <c:pt idx="75">
                  <c:v>3.2849999999999999E-5</c:v>
                </c:pt>
                <c:pt idx="76">
                  <c:v>3.0599999999999998E-5</c:v>
                </c:pt>
                <c:pt idx="77">
                  <c:v>2.83E-5</c:v>
                </c:pt>
                <c:pt idx="78">
                  <c:v>2.5999999999999998E-5</c:v>
                </c:pt>
                <c:pt idx="79">
                  <c:v>2.3799999999999999E-5</c:v>
                </c:pt>
                <c:pt idx="80">
                  <c:v>2.1500000000000001E-5</c:v>
                </c:pt>
                <c:pt idx="81">
                  <c:v>2.0400000000000001E-5</c:v>
                </c:pt>
                <c:pt idx="82">
                  <c:v>1.9199999999999999E-5</c:v>
                </c:pt>
                <c:pt idx="83">
                  <c:v>1.8099999999999999E-5</c:v>
                </c:pt>
                <c:pt idx="84">
                  <c:v>1.6900000000000001E-5</c:v>
                </c:pt>
                <c:pt idx="85">
                  <c:v>1.5799999999999998E-5</c:v>
                </c:pt>
                <c:pt idx="86">
                  <c:v>1.5400000000000002E-5</c:v>
                </c:pt>
                <c:pt idx="87">
                  <c:v>1.5E-5</c:v>
                </c:pt>
                <c:pt idx="88">
                  <c:v>1.4600000000000001E-5</c:v>
                </c:pt>
                <c:pt idx="89">
                  <c:v>1.42E-5</c:v>
                </c:pt>
                <c:pt idx="90">
                  <c:v>1.375E-5</c:v>
                </c:pt>
                <c:pt idx="91">
                  <c:v>1.3499999999999999E-5</c:v>
                </c:pt>
                <c:pt idx="92">
                  <c:v>1.3200000000000001E-5</c:v>
                </c:pt>
                <c:pt idx="93">
                  <c:v>1.29E-5</c:v>
                </c:pt>
                <c:pt idx="94">
                  <c:v>1.26E-5</c:v>
                </c:pt>
                <c:pt idx="95">
                  <c:v>1.2299999999999999E-5</c:v>
                </c:pt>
                <c:pt idx="96">
                  <c:v>1.2E-5</c:v>
                </c:pt>
                <c:pt idx="97">
                  <c:v>1.17E-5</c:v>
                </c:pt>
                <c:pt idx="98">
                  <c:v>1.1399999999999999E-5</c:v>
                </c:pt>
                <c:pt idx="99">
                  <c:v>1.11E-5</c:v>
                </c:pt>
                <c:pt idx="100">
                  <c:v>1.0849999999999999E-5</c:v>
                </c:pt>
                <c:pt idx="101">
                  <c:v>1.06E-5</c:v>
                </c:pt>
                <c:pt idx="102">
                  <c:v>1.03E-5</c:v>
                </c:pt>
                <c:pt idx="103">
                  <c:v>1.0000000000000001E-5</c:v>
                </c:pt>
                <c:pt idx="104">
                  <c:v>9.7000000000000003E-6</c:v>
                </c:pt>
                <c:pt idx="105">
                  <c:v>9.3999999999999998E-6</c:v>
                </c:pt>
                <c:pt idx="106">
                  <c:v>9.0999999999999993E-6</c:v>
                </c:pt>
                <c:pt idx="107">
                  <c:v>8.8000000000000004E-6</c:v>
                </c:pt>
                <c:pt idx="108">
                  <c:v>8.4999999999999999E-6</c:v>
                </c:pt>
                <c:pt idx="109">
                  <c:v>8.1999999999999994E-6</c:v>
                </c:pt>
                <c:pt idx="110">
                  <c:v>7.9500000000000001E-6</c:v>
                </c:pt>
                <c:pt idx="111">
                  <c:v>7.7000000000000008E-6</c:v>
                </c:pt>
                <c:pt idx="112">
                  <c:v>7.4000000000000003E-6</c:v>
                </c:pt>
                <c:pt idx="113">
                  <c:v>7.0999999999999998E-6</c:v>
                </c:pt>
                <c:pt idx="114">
                  <c:v>6.8000000000000001E-6</c:v>
                </c:pt>
                <c:pt idx="115">
                  <c:v>6.5000000000000004E-6</c:v>
                </c:pt>
                <c:pt idx="116">
                  <c:v>6.2999999999999998E-6</c:v>
                </c:pt>
                <c:pt idx="117">
                  <c:v>6.1E-6</c:v>
                </c:pt>
                <c:pt idx="118">
                  <c:v>5.9000000000000003E-6</c:v>
                </c:pt>
                <c:pt idx="119">
                  <c:v>5.6999999999999996E-6</c:v>
                </c:pt>
                <c:pt idx="120">
                  <c:v>5.5000000000000007E-6</c:v>
                </c:pt>
                <c:pt idx="121">
                  <c:v>5.4E-6</c:v>
                </c:pt>
                <c:pt idx="122">
                  <c:v>5.3000000000000001E-6</c:v>
                </c:pt>
                <c:pt idx="123">
                  <c:v>5.2000000000000002E-6</c:v>
                </c:pt>
                <c:pt idx="124">
                  <c:v>5.1000000000000003E-6</c:v>
                </c:pt>
                <c:pt idx="125">
                  <c:v>5.0000000000000004E-6</c:v>
                </c:pt>
                <c:pt idx="126">
                  <c:v>4.8999999999999997E-6</c:v>
                </c:pt>
                <c:pt idx="127">
                  <c:v>4.7999999999999998E-6</c:v>
                </c:pt>
                <c:pt idx="128">
                  <c:v>4.6999999999999999E-6</c:v>
                </c:pt>
                <c:pt idx="129">
                  <c:v>4.6E-6</c:v>
                </c:pt>
                <c:pt idx="130">
                  <c:v>4.5000000000000001E-6</c:v>
                </c:pt>
                <c:pt idx="131">
                  <c:v>4.4000000000000002E-6</c:v>
                </c:pt>
                <c:pt idx="132">
                  <c:v>4.3000000000000003E-6</c:v>
                </c:pt>
                <c:pt idx="133">
                  <c:v>4.1999999999999996E-6</c:v>
                </c:pt>
                <c:pt idx="134">
                  <c:v>4.0999999999999997E-6</c:v>
                </c:pt>
                <c:pt idx="135">
                  <c:v>3.9999999999999998E-6</c:v>
                </c:pt>
                <c:pt idx="136">
                  <c:v>3.8999999999999999E-6</c:v>
                </c:pt>
                <c:pt idx="137">
                  <c:v>3.8E-6</c:v>
                </c:pt>
                <c:pt idx="138">
                  <c:v>3.7000000000000002E-6</c:v>
                </c:pt>
                <c:pt idx="139">
                  <c:v>3.5999999999999998E-6</c:v>
                </c:pt>
                <c:pt idx="140">
                  <c:v>3.4999999999999995E-6</c:v>
                </c:pt>
                <c:pt idx="141">
                  <c:v>3.4000000000000001E-6</c:v>
                </c:pt>
                <c:pt idx="142">
                  <c:v>3.3000000000000002E-6</c:v>
                </c:pt>
                <c:pt idx="143">
                  <c:v>3.1999999999999999E-6</c:v>
                </c:pt>
                <c:pt idx="144">
                  <c:v>3.1E-6</c:v>
                </c:pt>
                <c:pt idx="145">
                  <c:v>2.9999999999999997E-6</c:v>
                </c:pt>
                <c:pt idx="146">
                  <c:v>2.9000000000000002E-6</c:v>
                </c:pt>
                <c:pt idx="147">
                  <c:v>2.7999999999999999E-6</c:v>
                </c:pt>
                <c:pt idx="148">
                  <c:v>2.7E-6</c:v>
                </c:pt>
                <c:pt idx="149">
                  <c:v>2.6000000000000001E-6</c:v>
                </c:pt>
                <c:pt idx="150">
                  <c:v>2.4999999999999998E-6</c:v>
                </c:pt>
                <c:pt idx="151">
                  <c:v>2.3999999999999999E-6</c:v>
                </c:pt>
                <c:pt idx="152">
                  <c:v>2.3E-6</c:v>
                </c:pt>
                <c:pt idx="153">
                  <c:v>2.2000000000000001E-6</c:v>
                </c:pt>
                <c:pt idx="154">
                  <c:v>2.0999999999999998E-6</c:v>
                </c:pt>
                <c:pt idx="155">
                  <c:v>1.9999999999999999E-6</c:v>
                </c:pt>
                <c:pt idx="156">
                  <c:v>1.9E-6</c:v>
                </c:pt>
                <c:pt idx="157">
                  <c:v>1.7999999999999999E-6</c:v>
                </c:pt>
                <c:pt idx="158">
                  <c:v>1.7E-6</c:v>
                </c:pt>
                <c:pt idx="159">
                  <c:v>1.5999999999999999E-6</c:v>
                </c:pt>
                <c:pt idx="160">
                  <c:v>1.5E-6</c:v>
                </c:pt>
                <c:pt idx="161">
                  <c:v>1.3999999999999999E-6</c:v>
                </c:pt>
                <c:pt idx="162">
                  <c:v>1.3E-6</c:v>
                </c:pt>
                <c:pt idx="163">
                  <c:v>1.1999999999999999E-6</c:v>
                </c:pt>
                <c:pt idx="164">
                  <c:v>1.1000000000000001E-6</c:v>
                </c:pt>
                <c:pt idx="165">
                  <c:v>9.9999999999999995E-7</c:v>
                </c:pt>
                <c:pt idx="166">
                  <c:v>8.9999999999999996E-7</c:v>
                </c:pt>
                <c:pt idx="167">
                  <c:v>7.9999999999999996E-7</c:v>
                </c:pt>
                <c:pt idx="168">
                  <c:v>6.9999999999999997E-7</c:v>
                </c:pt>
                <c:pt idx="169">
                  <c:v>5.9999999999999997E-7</c:v>
                </c:pt>
                <c:pt idx="170">
                  <c:v>4.9999999999999998E-7</c:v>
                </c:pt>
                <c:pt idx="171">
                  <c:v>3.9999999999999998E-7</c:v>
                </c:pt>
                <c:pt idx="172">
                  <c:v>2.9999999999999999E-7</c:v>
                </c:pt>
                <c:pt idx="173">
                  <c:v>1.9999999999999999E-7</c:v>
                </c:pt>
                <c:pt idx="174">
                  <c:v>9.9999999999999995E-8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D28-4390-B8A4-0A7EC63846B4}"/>
            </c:ext>
          </c:extLst>
        </c:ser>
        <c:ser>
          <c:idx val="3"/>
          <c:order val="3"/>
          <c:tx>
            <c:strRef>
              <c:f>r0_v832Initial!$AK$1</c:f>
              <c:strCache>
                <c:ptCount val="1"/>
                <c:pt idx="0">
                  <c:v>IX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r0_v832Initial!$Z$2:$Z$202</c:f>
              <c:numCache>
                <c:formatCode>General</c:formatCode>
                <c:ptCount val="20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  <c:pt idx="151">
                  <c:v>302</c:v>
                </c:pt>
                <c:pt idx="152">
                  <c:v>304</c:v>
                </c:pt>
                <c:pt idx="153">
                  <c:v>306</c:v>
                </c:pt>
                <c:pt idx="154">
                  <c:v>308</c:v>
                </c:pt>
                <c:pt idx="155">
                  <c:v>310</c:v>
                </c:pt>
                <c:pt idx="156">
                  <c:v>312</c:v>
                </c:pt>
                <c:pt idx="157">
                  <c:v>314</c:v>
                </c:pt>
                <c:pt idx="158">
                  <c:v>316</c:v>
                </c:pt>
                <c:pt idx="159">
                  <c:v>318</c:v>
                </c:pt>
                <c:pt idx="160">
                  <c:v>320</c:v>
                </c:pt>
                <c:pt idx="161">
                  <c:v>322</c:v>
                </c:pt>
                <c:pt idx="162">
                  <c:v>324</c:v>
                </c:pt>
                <c:pt idx="163">
                  <c:v>326</c:v>
                </c:pt>
                <c:pt idx="164">
                  <c:v>328</c:v>
                </c:pt>
                <c:pt idx="165">
                  <c:v>330</c:v>
                </c:pt>
                <c:pt idx="166">
                  <c:v>332</c:v>
                </c:pt>
                <c:pt idx="167">
                  <c:v>334</c:v>
                </c:pt>
                <c:pt idx="168">
                  <c:v>336</c:v>
                </c:pt>
                <c:pt idx="169">
                  <c:v>338</c:v>
                </c:pt>
                <c:pt idx="170">
                  <c:v>340</c:v>
                </c:pt>
                <c:pt idx="171">
                  <c:v>342</c:v>
                </c:pt>
                <c:pt idx="172">
                  <c:v>344</c:v>
                </c:pt>
                <c:pt idx="173">
                  <c:v>346</c:v>
                </c:pt>
                <c:pt idx="174">
                  <c:v>348</c:v>
                </c:pt>
                <c:pt idx="175">
                  <c:v>350</c:v>
                </c:pt>
                <c:pt idx="176">
                  <c:v>352</c:v>
                </c:pt>
                <c:pt idx="177">
                  <c:v>354</c:v>
                </c:pt>
                <c:pt idx="178">
                  <c:v>356</c:v>
                </c:pt>
                <c:pt idx="179">
                  <c:v>358</c:v>
                </c:pt>
                <c:pt idx="180">
                  <c:v>360</c:v>
                </c:pt>
                <c:pt idx="181">
                  <c:v>362</c:v>
                </c:pt>
                <c:pt idx="182">
                  <c:v>364</c:v>
                </c:pt>
                <c:pt idx="183">
                  <c:v>366</c:v>
                </c:pt>
                <c:pt idx="184">
                  <c:v>368</c:v>
                </c:pt>
                <c:pt idx="185">
                  <c:v>370</c:v>
                </c:pt>
                <c:pt idx="186">
                  <c:v>372</c:v>
                </c:pt>
                <c:pt idx="187">
                  <c:v>374</c:v>
                </c:pt>
                <c:pt idx="188">
                  <c:v>376</c:v>
                </c:pt>
                <c:pt idx="189">
                  <c:v>378</c:v>
                </c:pt>
                <c:pt idx="190">
                  <c:v>380</c:v>
                </c:pt>
                <c:pt idx="191">
                  <c:v>382</c:v>
                </c:pt>
                <c:pt idx="192">
                  <c:v>384</c:v>
                </c:pt>
                <c:pt idx="193">
                  <c:v>386</c:v>
                </c:pt>
                <c:pt idx="194">
                  <c:v>388</c:v>
                </c:pt>
                <c:pt idx="195">
                  <c:v>390</c:v>
                </c:pt>
                <c:pt idx="196">
                  <c:v>392</c:v>
                </c:pt>
                <c:pt idx="197">
                  <c:v>394</c:v>
                </c:pt>
                <c:pt idx="198">
                  <c:v>396</c:v>
                </c:pt>
                <c:pt idx="199">
                  <c:v>398</c:v>
                </c:pt>
                <c:pt idx="200">
                  <c:v>400</c:v>
                </c:pt>
              </c:numCache>
            </c:numRef>
          </c:xVal>
          <c:yVal>
            <c:numRef>
              <c:f>r0_v832Initial!$AK$2:$AK$202</c:f>
              <c:numCache>
                <c:formatCode>0.0000000</c:formatCode>
                <c:ptCount val="201"/>
                <c:pt idx="0">
                  <c:v>1</c:v>
                </c:pt>
                <c:pt idx="1">
                  <c:v>0.93</c:v>
                </c:pt>
                <c:pt idx="2">
                  <c:v>0.86</c:v>
                </c:pt>
                <c:pt idx="3">
                  <c:v>0.79</c:v>
                </c:pt>
                <c:pt idx="4">
                  <c:v>0.72</c:v>
                </c:pt>
                <c:pt idx="5">
                  <c:v>0.66</c:v>
                </c:pt>
                <c:pt idx="6">
                  <c:v>0.61799999999999999</c:v>
                </c:pt>
                <c:pt idx="7">
                  <c:v>0.58599999999999997</c:v>
                </c:pt>
                <c:pt idx="8">
                  <c:v>0.55400000000000005</c:v>
                </c:pt>
                <c:pt idx="9">
                  <c:v>0.52200000000000002</c:v>
                </c:pt>
                <c:pt idx="10">
                  <c:v>0.49</c:v>
                </c:pt>
                <c:pt idx="11">
                  <c:v>0.4625322</c:v>
                </c:pt>
                <c:pt idx="12">
                  <c:v>0.43506440000000002</c:v>
                </c:pt>
                <c:pt idx="13">
                  <c:v>0.40759659999999998</c:v>
                </c:pt>
                <c:pt idx="14">
                  <c:v>0.38012879999999999</c:v>
                </c:pt>
                <c:pt idx="15">
                  <c:v>0.352661</c:v>
                </c:pt>
                <c:pt idx="16">
                  <c:v>0.32504339999999998</c:v>
                </c:pt>
                <c:pt idx="17">
                  <c:v>0.29742580000000002</c:v>
                </c:pt>
                <c:pt idx="18">
                  <c:v>0.2698082</c:v>
                </c:pt>
                <c:pt idx="19">
                  <c:v>0.24219060000000001</c:v>
                </c:pt>
                <c:pt idx="20">
                  <c:v>0.21457300000000001</c:v>
                </c:pt>
                <c:pt idx="21">
                  <c:v>0.2029379</c:v>
                </c:pt>
                <c:pt idx="22">
                  <c:v>0.1913028</c:v>
                </c:pt>
                <c:pt idx="23">
                  <c:v>0.17966770000000001</c:v>
                </c:pt>
                <c:pt idx="24">
                  <c:v>0.1680325</c:v>
                </c:pt>
                <c:pt idx="25">
                  <c:v>0.15639739999999999</c:v>
                </c:pt>
                <c:pt idx="26">
                  <c:v>0.1460912</c:v>
                </c:pt>
                <c:pt idx="27">
                  <c:v>0.13578489999999999</c:v>
                </c:pt>
                <c:pt idx="28">
                  <c:v>0.1254787</c:v>
                </c:pt>
                <c:pt idx="29">
                  <c:v>0.1151725</c:v>
                </c:pt>
                <c:pt idx="30">
                  <c:v>0.10486620000000001</c:v>
                </c:pt>
                <c:pt idx="31">
                  <c:v>9.8404500000000006E-2</c:v>
                </c:pt>
                <c:pt idx="32">
                  <c:v>9.1942899999999994E-2</c:v>
                </c:pt>
                <c:pt idx="33">
                  <c:v>8.5481199999999993E-2</c:v>
                </c:pt>
                <c:pt idx="34">
                  <c:v>7.9019500000000006E-2</c:v>
                </c:pt>
                <c:pt idx="35">
                  <c:v>7.2557800000000006E-2</c:v>
                </c:pt>
                <c:pt idx="36">
                  <c:v>7.0064000000000001E-2</c:v>
                </c:pt>
                <c:pt idx="37">
                  <c:v>6.7570199999999997E-2</c:v>
                </c:pt>
                <c:pt idx="38">
                  <c:v>6.5076400000000006E-2</c:v>
                </c:pt>
                <c:pt idx="39">
                  <c:v>6.2582700000000005E-2</c:v>
                </c:pt>
                <c:pt idx="40">
                  <c:v>6.0088900000000001E-2</c:v>
                </c:pt>
                <c:pt idx="41">
                  <c:v>5.9298099999999999E-2</c:v>
                </c:pt>
                <c:pt idx="42">
                  <c:v>5.8507400000000001E-2</c:v>
                </c:pt>
                <c:pt idx="43">
                  <c:v>5.7716700000000003E-2</c:v>
                </c:pt>
                <c:pt idx="44">
                  <c:v>5.6925900000000001E-2</c:v>
                </c:pt>
                <c:pt idx="45">
                  <c:v>5.6135200000000003E-2</c:v>
                </c:pt>
                <c:pt idx="46">
                  <c:v>5.4621599999999999E-2</c:v>
                </c:pt>
                <c:pt idx="47">
                  <c:v>5.3108000000000002E-2</c:v>
                </c:pt>
                <c:pt idx="48">
                  <c:v>5.1594300000000003E-2</c:v>
                </c:pt>
                <c:pt idx="49">
                  <c:v>5.0080699999999999E-2</c:v>
                </c:pt>
                <c:pt idx="50">
                  <c:v>4.8567100000000002E-2</c:v>
                </c:pt>
                <c:pt idx="51">
                  <c:v>4.7035800000000003E-2</c:v>
                </c:pt>
                <c:pt idx="52">
                  <c:v>4.55044E-2</c:v>
                </c:pt>
                <c:pt idx="53">
                  <c:v>4.3973100000000001E-2</c:v>
                </c:pt>
                <c:pt idx="54">
                  <c:v>4.2441800000000002E-2</c:v>
                </c:pt>
                <c:pt idx="55">
                  <c:v>4.09104E-2</c:v>
                </c:pt>
                <c:pt idx="56">
                  <c:v>3.9685499999999999E-2</c:v>
                </c:pt>
                <c:pt idx="57">
                  <c:v>3.8460500000000002E-2</c:v>
                </c:pt>
                <c:pt idx="58">
                  <c:v>3.7235499999999998E-2</c:v>
                </c:pt>
                <c:pt idx="59">
                  <c:v>3.6010599999999997E-2</c:v>
                </c:pt>
                <c:pt idx="60">
                  <c:v>3.47856E-2</c:v>
                </c:pt>
                <c:pt idx="61">
                  <c:v>3.3714399999999999E-2</c:v>
                </c:pt>
                <c:pt idx="62">
                  <c:v>3.2643199999999997E-2</c:v>
                </c:pt>
                <c:pt idx="63">
                  <c:v>3.1572000000000003E-2</c:v>
                </c:pt>
                <c:pt idx="64">
                  <c:v>3.0500800000000002E-2</c:v>
                </c:pt>
                <c:pt idx="65">
                  <c:v>2.94296E-2</c:v>
                </c:pt>
                <c:pt idx="66">
                  <c:v>2.8925099999999999E-2</c:v>
                </c:pt>
                <c:pt idx="67">
                  <c:v>2.84207E-2</c:v>
                </c:pt>
                <c:pt idx="68">
                  <c:v>2.7916300000000002E-2</c:v>
                </c:pt>
                <c:pt idx="69">
                  <c:v>2.7411899999999999E-2</c:v>
                </c:pt>
                <c:pt idx="70">
                  <c:v>2.6907500000000001E-2</c:v>
                </c:pt>
                <c:pt idx="71">
                  <c:v>2.66453E-2</c:v>
                </c:pt>
                <c:pt idx="72">
                  <c:v>2.63831E-2</c:v>
                </c:pt>
                <c:pt idx="73">
                  <c:v>2.6120999999999998E-2</c:v>
                </c:pt>
                <c:pt idx="74">
                  <c:v>2.5858800000000001E-2</c:v>
                </c:pt>
                <c:pt idx="75">
                  <c:v>2.5596600000000001E-2</c:v>
                </c:pt>
                <c:pt idx="76">
                  <c:v>2.52918E-2</c:v>
                </c:pt>
                <c:pt idx="77">
                  <c:v>2.4986999999999999E-2</c:v>
                </c:pt>
                <c:pt idx="78">
                  <c:v>2.4682200000000001E-2</c:v>
                </c:pt>
                <c:pt idx="79">
                  <c:v>2.43774E-2</c:v>
                </c:pt>
                <c:pt idx="80">
                  <c:v>2.40726E-2</c:v>
                </c:pt>
                <c:pt idx="81">
                  <c:v>2.3779499999999999E-2</c:v>
                </c:pt>
                <c:pt idx="82">
                  <c:v>2.3486300000000002E-2</c:v>
                </c:pt>
                <c:pt idx="83">
                  <c:v>2.3193100000000001E-2</c:v>
                </c:pt>
                <c:pt idx="84">
                  <c:v>2.2899900000000001E-2</c:v>
                </c:pt>
                <c:pt idx="85">
                  <c:v>2.26067E-2</c:v>
                </c:pt>
                <c:pt idx="86">
                  <c:v>2.2432400000000002E-2</c:v>
                </c:pt>
                <c:pt idx="87">
                  <c:v>2.2258099999999999E-2</c:v>
                </c:pt>
                <c:pt idx="88">
                  <c:v>2.20839E-2</c:v>
                </c:pt>
                <c:pt idx="89">
                  <c:v>2.1909600000000001E-2</c:v>
                </c:pt>
                <c:pt idx="90">
                  <c:v>2.1735299999999999E-2</c:v>
                </c:pt>
                <c:pt idx="91">
                  <c:v>2.1526799999999999E-2</c:v>
                </c:pt>
                <c:pt idx="92">
                  <c:v>2.1318299999999998E-2</c:v>
                </c:pt>
                <c:pt idx="93">
                  <c:v>2.1109800000000001E-2</c:v>
                </c:pt>
                <c:pt idx="94">
                  <c:v>2.0901300000000001E-2</c:v>
                </c:pt>
                <c:pt idx="95">
                  <c:v>2.0692800000000001E-2</c:v>
                </c:pt>
                <c:pt idx="96">
                  <c:v>2.0396500000000001E-2</c:v>
                </c:pt>
                <c:pt idx="97">
                  <c:v>2.0100199999999999E-2</c:v>
                </c:pt>
                <c:pt idx="98">
                  <c:v>1.9803899999999999E-2</c:v>
                </c:pt>
                <c:pt idx="99">
                  <c:v>1.95076E-2</c:v>
                </c:pt>
                <c:pt idx="100">
                  <c:v>1.9211300000000001E-2</c:v>
                </c:pt>
                <c:pt idx="101">
                  <c:v>1.88078E-2</c:v>
                </c:pt>
                <c:pt idx="102">
                  <c:v>1.8404199999999999E-2</c:v>
                </c:pt>
                <c:pt idx="103">
                  <c:v>1.8000599999999999E-2</c:v>
                </c:pt>
                <c:pt idx="104">
                  <c:v>1.7597000000000002E-2</c:v>
                </c:pt>
                <c:pt idx="105">
                  <c:v>1.7193400000000001E-2</c:v>
                </c:pt>
                <c:pt idx="106">
                  <c:v>1.6583199999999999E-2</c:v>
                </c:pt>
                <c:pt idx="107">
                  <c:v>1.59731E-2</c:v>
                </c:pt>
                <c:pt idx="108">
                  <c:v>1.5363E-2</c:v>
                </c:pt>
                <c:pt idx="109">
                  <c:v>1.4752899999999999E-2</c:v>
                </c:pt>
                <c:pt idx="110">
                  <c:v>1.4142699999999999E-2</c:v>
                </c:pt>
                <c:pt idx="111">
                  <c:v>1.3507E-2</c:v>
                </c:pt>
                <c:pt idx="112">
                  <c:v>1.2871199999999999E-2</c:v>
                </c:pt>
                <c:pt idx="113">
                  <c:v>1.22355E-2</c:v>
                </c:pt>
                <c:pt idx="114">
                  <c:v>1.1599699999999999E-2</c:v>
                </c:pt>
                <c:pt idx="115">
                  <c:v>1.0964E-2</c:v>
                </c:pt>
                <c:pt idx="116">
                  <c:v>1.05589E-2</c:v>
                </c:pt>
                <c:pt idx="117">
                  <c:v>1.0153799999999999E-2</c:v>
                </c:pt>
                <c:pt idx="118">
                  <c:v>9.7487000000000008E-3</c:v>
                </c:pt>
                <c:pt idx="119">
                  <c:v>9.3436000000000005E-3</c:v>
                </c:pt>
                <c:pt idx="120">
                  <c:v>8.9385000000000003E-3</c:v>
                </c:pt>
                <c:pt idx="121">
                  <c:v>8.7062000000000007E-3</c:v>
                </c:pt>
                <c:pt idx="122">
                  <c:v>8.4738000000000001E-3</c:v>
                </c:pt>
                <c:pt idx="123">
                  <c:v>8.2415000000000006E-3</c:v>
                </c:pt>
                <c:pt idx="124">
                  <c:v>8.0091999999999993E-3</c:v>
                </c:pt>
                <c:pt idx="125">
                  <c:v>7.7768000000000004E-3</c:v>
                </c:pt>
                <c:pt idx="126">
                  <c:v>7.5605999999999998E-3</c:v>
                </c:pt>
                <c:pt idx="127">
                  <c:v>7.3442999999999998E-3</c:v>
                </c:pt>
                <c:pt idx="128">
                  <c:v>7.1281000000000001E-3</c:v>
                </c:pt>
                <c:pt idx="129">
                  <c:v>6.9118000000000001E-3</c:v>
                </c:pt>
                <c:pt idx="130">
                  <c:v>6.6956000000000003E-3</c:v>
                </c:pt>
                <c:pt idx="131">
                  <c:v>6.6328000000000003E-3</c:v>
                </c:pt>
                <c:pt idx="132">
                  <c:v>6.5699E-3</c:v>
                </c:pt>
                <c:pt idx="133">
                  <c:v>6.5071E-3</c:v>
                </c:pt>
                <c:pt idx="134">
                  <c:v>6.4443E-3</c:v>
                </c:pt>
                <c:pt idx="135">
                  <c:v>6.3815E-3</c:v>
                </c:pt>
                <c:pt idx="136">
                  <c:v>6.2236000000000001E-3</c:v>
                </c:pt>
                <c:pt idx="137">
                  <c:v>6.0657000000000003E-3</c:v>
                </c:pt>
                <c:pt idx="138">
                  <c:v>5.9078000000000004E-3</c:v>
                </c:pt>
                <c:pt idx="139">
                  <c:v>5.7498999999999996E-3</c:v>
                </c:pt>
                <c:pt idx="140">
                  <c:v>5.5919999999999997E-3</c:v>
                </c:pt>
                <c:pt idx="141">
                  <c:v>5.4203999999999997E-3</c:v>
                </c:pt>
                <c:pt idx="142">
                  <c:v>5.2487999999999996E-3</c:v>
                </c:pt>
                <c:pt idx="143">
                  <c:v>5.0771999999999996E-3</c:v>
                </c:pt>
                <c:pt idx="144">
                  <c:v>4.9056000000000004E-3</c:v>
                </c:pt>
                <c:pt idx="145">
                  <c:v>4.7339000000000001E-3</c:v>
                </c:pt>
                <c:pt idx="146">
                  <c:v>4.117E-3</c:v>
                </c:pt>
                <c:pt idx="147">
                  <c:v>3.5000000000000001E-3</c:v>
                </c:pt>
                <c:pt idx="148">
                  <c:v>1.75E-3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D28-4390-B8A4-0A7EC63846B4}"/>
            </c:ext>
          </c:extLst>
        </c:ser>
        <c:ser>
          <c:idx val="4"/>
          <c:order val="4"/>
          <c:tx>
            <c:strRef>
              <c:f>r0_v832Initial!$AL$1</c:f>
              <c:strCache>
                <c:ptCount val="1"/>
                <c:pt idx="0">
                  <c:v>IX_LT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r0_v832Initial!$Z$2:$Z$202</c:f>
              <c:numCache>
                <c:formatCode>General</c:formatCode>
                <c:ptCount val="20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  <c:pt idx="151">
                  <c:v>302</c:v>
                </c:pt>
                <c:pt idx="152">
                  <c:v>304</c:v>
                </c:pt>
                <c:pt idx="153">
                  <c:v>306</c:v>
                </c:pt>
                <c:pt idx="154">
                  <c:v>308</c:v>
                </c:pt>
                <c:pt idx="155">
                  <c:v>310</c:v>
                </c:pt>
                <c:pt idx="156">
                  <c:v>312</c:v>
                </c:pt>
                <c:pt idx="157">
                  <c:v>314</c:v>
                </c:pt>
                <c:pt idx="158">
                  <c:v>316</c:v>
                </c:pt>
                <c:pt idx="159">
                  <c:v>318</c:v>
                </c:pt>
                <c:pt idx="160">
                  <c:v>320</c:v>
                </c:pt>
                <c:pt idx="161">
                  <c:v>322</c:v>
                </c:pt>
                <c:pt idx="162">
                  <c:v>324</c:v>
                </c:pt>
                <c:pt idx="163">
                  <c:v>326</c:v>
                </c:pt>
                <c:pt idx="164">
                  <c:v>328</c:v>
                </c:pt>
                <c:pt idx="165">
                  <c:v>330</c:v>
                </c:pt>
                <c:pt idx="166">
                  <c:v>332</c:v>
                </c:pt>
                <c:pt idx="167">
                  <c:v>334</c:v>
                </c:pt>
                <c:pt idx="168">
                  <c:v>336</c:v>
                </c:pt>
                <c:pt idx="169">
                  <c:v>338</c:v>
                </c:pt>
                <c:pt idx="170">
                  <c:v>340</c:v>
                </c:pt>
                <c:pt idx="171">
                  <c:v>342</c:v>
                </c:pt>
                <c:pt idx="172">
                  <c:v>344</c:v>
                </c:pt>
                <c:pt idx="173">
                  <c:v>346</c:v>
                </c:pt>
                <c:pt idx="174">
                  <c:v>348</c:v>
                </c:pt>
                <c:pt idx="175">
                  <c:v>350</c:v>
                </c:pt>
                <c:pt idx="176">
                  <c:v>352</c:v>
                </c:pt>
                <c:pt idx="177">
                  <c:v>354</c:v>
                </c:pt>
                <c:pt idx="178">
                  <c:v>356</c:v>
                </c:pt>
                <c:pt idx="179">
                  <c:v>358</c:v>
                </c:pt>
                <c:pt idx="180">
                  <c:v>360</c:v>
                </c:pt>
                <c:pt idx="181">
                  <c:v>362</c:v>
                </c:pt>
                <c:pt idx="182">
                  <c:v>364</c:v>
                </c:pt>
                <c:pt idx="183">
                  <c:v>366</c:v>
                </c:pt>
                <c:pt idx="184">
                  <c:v>368</c:v>
                </c:pt>
                <c:pt idx="185">
                  <c:v>370</c:v>
                </c:pt>
                <c:pt idx="186">
                  <c:v>372</c:v>
                </c:pt>
                <c:pt idx="187">
                  <c:v>374</c:v>
                </c:pt>
                <c:pt idx="188">
                  <c:v>376</c:v>
                </c:pt>
                <c:pt idx="189">
                  <c:v>378</c:v>
                </c:pt>
                <c:pt idx="190">
                  <c:v>380</c:v>
                </c:pt>
                <c:pt idx="191">
                  <c:v>382</c:v>
                </c:pt>
                <c:pt idx="192">
                  <c:v>384</c:v>
                </c:pt>
                <c:pt idx="193">
                  <c:v>386</c:v>
                </c:pt>
                <c:pt idx="194">
                  <c:v>388</c:v>
                </c:pt>
                <c:pt idx="195">
                  <c:v>390</c:v>
                </c:pt>
                <c:pt idx="196">
                  <c:v>392</c:v>
                </c:pt>
                <c:pt idx="197">
                  <c:v>394</c:v>
                </c:pt>
                <c:pt idx="198">
                  <c:v>396</c:v>
                </c:pt>
                <c:pt idx="199">
                  <c:v>398</c:v>
                </c:pt>
                <c:pt idx="200">
                  <c:v>400</c:v>
                </c:pt>
              </c:numCache>
            </c:numRef>
          </c:xVal>
          <c:yVal>
            <c:numRef>
              <c:f>r0_v832Initial!$AL$2:$AL$202</c:f>
              <c:numCache>
                <c:formatCode>0.0000000</c:formatCode>
                <c:ptCount val="201"/>
                <c:pt idx="0">
                  <c:v>1</c:v>
                </c:pt>
                <c:pt idx="1">
                  <c:v>0.93</c:v>
                </c:pt>
                <c:pt idx="2">
                  <c:v>0.86</c:v>
                </c:pt>
                <c:pt idx="3">
                  <c:v>0.79</c:v>
                </c:pt>
                <c:pt idx="4">
                  <c:v>0.72</c:v>
                </c:pt>
                <c:pt idx="5">
                  <c:v>0.66</c:v>
                </c:pt>
                <c:pt idx="6">
                  <c:v>0.61799999999999999</c:v>
                </c:pt>
                <c:pt idx="7">
                  <c:v>0.58599999999999997</c:v>
                </c:pt>
                <c:pt idx="8">
                  <c:v>0.55400000000000005</c:v>
                </c:pt>
                <c:pt idx="9">
                  <c:v>0.52200000000000002</c:v>
                </c:pt>
                <c:pt idx="10">
                  <c:v>0.49</c:v>
                </c:pt>
                <c:pt idx="11">
                  <c:v>0.4625322</c:v>
                </c:pt>
                <c:pt idx="12">
                  <c:v>0.43506440000000002</c:v>
                </c:pt>
                <c:pt idx="13">
                  <c:v>0.40759659999999998</c:v>
                </c:pt>
                <c:pt idx="14">
                  <c:v>0.38012879999999999</c:v>
                </c:pt>
                <c:pt idx="15">
                  <c:v>0.352661</c:v>
                </c:pt>
                <c:pt idx="16">
                  <c:v>0.32504339999999998</c:v>
                </c:pt>
                <c:pt idx="17">
                  <c:v>0.29742580000000002</c:v>
                </c:pt>
                <c:pt idx="18">
                  <c:v>0.2698082</c:v>
                </c:pt>
                <c:pt idx="19">
                  <c:v>0.24219060000000001</c:v>
                </c:pt>
                <c:pt idx="20">
                  <c:v>0.21457300000000001</c:v>
                </c:pt>
                <c:pt idx="21">
                  <c:v>0.2029379</c:v>
                </c:pt>
                <c:pt idx="22">
                  <c:v>0.1913028</c:v>
                </c:pt>
                <c:pt idx="23">
                  <c:v>0.17966770000000001</c:v>
                </c:pt>
                <c:pt idx="24">
                  <c:v>0.1680325</c:v>
                </c:pt>
                <c:pt idx="25">
                  <c:v>0.15639739999999999</c:v>
                </c:pt>
                <c:pt idx="26">
                  <c:v>0.1460912</c:v>
                </c:pt>
                <c:pt idx="27">
                  <c:v>0.13578489999999999</c:v>
                </c:pt>
                <c:pt idx="28">
                  <c:v>0.1254787</c:v>
                </c:pt>
                <c:pt idx="29">
                  <c:v>0.1151725</c:v>
                </c:pt>
                <c:pt idx="30">
                  <c:v>0.10486620000000001</c:v>
                </c:pt>
                <c:pt idx="31">
                  <c:v>9.8404500000000006E-2</c:v>
                </c:pt>
                <c:pt idx="32">
                  <c:v>9.1942899999999994E-2</c:v>
                </c:pt>
                <c:pt idx="33">
                  <c:v>8.5481199999999993E-2</c:v>
                </c:pt>
                <c:pt idx="34">
                  <c:v>7.9019500000000006E-2</c:v>
                </c:pt>
                <c:pt idx="35">
                  <c:v>7.2557800000000006E-2</c:v>
                </c:pt>
                <c:pt idx="36">
                  <c:v>7.0064000000000001E-2</c:v>
                </c:pt>
                <c:pt idx="37">
                  <c:v>6.7570199999999997E-2</c:v>
                </c:pt>
                <c:pt idx="38">
                  <c:v>6.5076400000000006E-2</c:v>
                </c:pt>
                <c:pt idx="39">
                  <c:v>6.2582700000000005E-2</c:v>
                </c:pt>
                <c:pt idx="40">
                  <c:v>6.0088900000000001E-2</c:v>
                </c:pt>
                <c:pt idx="41">
                  <c:v>5.9298099999999999E-2</c:v>
                </c:pt>
                <c:pt idx="42">
                  <c:v>5.8507400000000001E-2</c:v>
                </c:pt>
                <c:pt idx="43">
                  <c:v>5.7716700000000003E-2</c:v>
                </c:pt>
                <c:pt idx="44">
                  <c:v>5.6925900000000001E-2</c:v>
                </c:pt>
                <c:pt idx="45">
                  <c:v>5.6135200000000003E-2</c:v>
                </c:pt>
                <c:pt idx="46">
                  <c:v>5.4621599999999999E-2</c:v>
                </c:pt>
                <c:pt idx="47">
                  <c:v>5.3108000000000002E-2</c:v>
                </c:pt>
                <c:pt idx="48">
                  <c:v>5.1594300000000003E-2</c:v>
                </c:pt>
                <c:pt idx="49">
                  <c:v>5.0080699999999999E-2</c:v>
                </c:pt>
                <c:pt idx="50">
                  <c:v>4.8567100000000002E-2</c:v>
                </c:pt>
                <c:pt idx="51">
                  <c:v>4.7035800000000003E-2</c:v>
                </c:pt>
                <c:pt idx="52">
                  <c:v>4.55044E-2</c:v>
                </c:pt>
                <c:pt idx="53">
                  <c:v>4.3973100000000001E-2</c:v>
                </c:pt>
                <c:pt idx="54">
                  <c:v>4.2441800000000002E-2</c:v>
                </c:pt>
                <c:pt idx="55">
                  <c:v>4.09104E-2</c:v>
                </c:pt>
                <c:pt idx="56">
                  <c:v>3.9685499999999999E-2</c:v>
                </c:pt>
                <c:pt idx="57">
                  <c:v>3.8460500000000002E-2</c:v>
                </c:pt>
                <c:pt idx="58">
                  <c:v>3.7235499999999998E-2</c:v>
                </c:pt>
                <c:pt idx="59">
                  <c:v>3.6010599999999997E-2</c:v>
                </c:pt>
                <c:pt idx="60">
                  <c:v>3.47856E-2</c:v>
                </c:pt>
                <c:pt idx="61">
                  <c:v>3.3714399999999999E-2</c:v>
                </c:pt>
                <c:pt idx="62">
                  <c:v>3.2643199999999997E-2</c:v>
                </c:pt>
                <c:pt idx="63">
                  <c:v>3.1572000000000003E-2</c:v>
                </c:pt>
                <c:pt idx="64">
                  <c:v>3.0500800000000002E-2</c:v>
                </c:pt>
                <c:pt idx="65">
                  <c:v>2.94296E-2</c:v>
                </c:pt>
                <c:pt idx="66">
                  <c:v>2.8925099999999999E-2</c:v>
                </c:pt>
                <c:pt idx="67">
                  <c:v>2.84207E-2</c:v>
                </c:pt>
                <c:pt idx="68">
                  <c:v>2.7916300000000002E-2</c:v>
                </c:pt>
                <c:pt idx="69">
                  <c:v>2.7411899999999999E-2</c:v>
                </c:pt>
                <c:pt idx="70">
                  <c:v>2.6907500000000001E-2</c:v>
                </c:pt>
                <c:pt idx="71">
                  <c:v>2.66453E-2</c:v>
                </c:pt>
                <c:pt idx="72">
                  <c:v>2.63831E-2</c:v>
                </c:pt>
                <c:pt idx="73">
                  <c:v>2.6120999999999998E-2</c:v>
                </c:pt>
                <c:pt idx="74">
                  <c:v>2.5858800000000001E-2</c:v>
                </c:pt>
                <c:pt idx="75">
                  <c:v>2.5596600000000001E-2</c:v>
                </c:pt>
                <c:pt idx="76">
                  <c:v>2.52918E-2</c:v>
                </c:pt>
                <c:pt idx="77">
                  <c:v>2.4986999999999999E-2</c:v>
                </c:pt>
                <c:pt idx="78">
                  <c:v>2.4682200000000001E-2</c:v>
                </c:pt>
                <c:pt idx="79">
                  <c:v>2.43774E-2</c:v>
                </c:pt>
                <c:pt idx="80">
                  <c:v>2.40726E-2</c:v>
                </c:pt>
                <c:pt idx="81">
                  <c:v>2.3779499999999999E-2</c:v>
                </c:pt>
                <c:pt idx="82">
                  <c:v>2.3486300000000002E-2</c:v>
                </c:pt>
                <c:pt idx="83">
                  <c:v>2.3193100000000001E-2</c:v>
                </c:pt>
                <c:pt idx="84">
                  <c:v>2.2899900000000001E-2</c:v>
                </c:pt>
                <c:pt idx="85">
                  <c:v>2.26067E-2</c:v>
                </c:pt>
                <c:pt idx="86">
                  <c:v>2.2432400000000002E-2</c:v>
                </c:pt>
                <c:pt idx="87">
                  <c:v>2.2258099999999999E-2</c:v>
                </c:pt>
                <c:pt idx="88">
                  <c:v>2.20839E-2</c:v>
                </c:pt>
                <c:pt idx="89">
                  <c:v>2.1909600000000001E-2</c:v>
                </c:pt>
                <c:pt idx="90">
                  <c:v>2.1735299999999999E-2</c:v>
                </c:pt>
                <c:pt idx="91">
                  <c:v>2.1526799999999999E-2</c:v>
                </c:pt>
                <c:pt idx="92">
                  <c:v>2.1318299999999998E-2</c:v>
                </c:pt>
                <c:pt idx="93">
                  <c:v>2.1109800000000001E-2</c:v>
                </c:pt>
                <c:pt idx="94">
                  <c:v>2.0901300000000001E-2</c:v>
                </c:pt>
                <c:pt idx="95">
                  <c:v>2.0692800000000001E-2</c:v>
                </c:pt>
                <c:pt idx="96">
                  <c:v>2.0396500000000001E-2</c:v>
                </c:pt>
                <c:pt idx="97">
                  <c:v>2.0100199999999999E-2</c:v>
                </c:pt>
                <c:pt idx="98">
                  <c:v>1.9803899999999999E-2</c:v>
                </c:pt>
                <c:pt idx="99">
                  <c:v>1.95076E-2</c:v>
                </c:pt>
                <c:pt idx="100">
                  <c:v>1.9211300000000001E-2</c:v>
                </c:pt>
                <c:pt idx="101">
                  <c:v>1.88078E-2</c:v>
                </c:pt>
                <c:pt idx="102">
                  <c:v>1.8404199999999999E-2</c:v>
                </c:pt>
                <c:pt idx="103">
                  <c:v>1.8000599999999999E-2</c:v>
                </c:pt>
                <c:pt idx="104">
                  <c:v>1.7597000000000002E-2</c:v>
                </c:pt>
                <c:pt idx="105">
                  <c:v>1.7193400000000001E-2</c:v>
                </c:pt>
                <c:pt idx="106">
                  <c:v>1.6583199999999999E-2</c:v>
                </c:pt>
                <c:pt idx="107">
                  <c:v>1.59731E-2</c:v>
                </c:pt>
                <c:pt idx="108">
                  <c:v>1.5363E-2</c:v>
                </c:pt>
                <c:pt idx="109">
                  <c:v>1.4752899999999999E-2</c:v>
                </c:pt>
                <c:pt idx="110">
                  <c:v>1.4142699999999999E-2</c:v>
                </c:pt>
                <c:pt idx="111">
                  <c:v>1.3507E-2</c:v>
                </c:pt>
                <c:pt idx="112">
                  <c:v>1.2871199999999999E-2</c:v>
                </c:pt>
                <c:pt idx="113">
                  <c:v>1.22355E-2</c:v>
                </c:pt>
                <c:pt idx="114">
                  <c:v>1.1599699999999999E-2</c:v>
                </c:pt>
                <c:pt idx="115">
                  <c:v>1.0964E-2</c:v>
                </c:pt>
                <c:pt idx="116">
                  <c:v>1.05589E-2</c:v>
                </c:pt>
                <c:pt idx="117">
                  <c:v>1.0153799999999999E-2</c:v>
                </c:pt>
                <c:pt idx="118">
                  <c:v>9.7487000000000008E-3</c:v>
                </c:pt>
                <c:pt idx="119">
                  <c:v>9.3436000000000005E-3</c:v>
                </c:pt>
                <c:pt idx="120">
                  <c:v>8.9385000000000003E-3</c:v>
                </c:pt>
                <c:pt idx="121">
                  <c:v>8.7062000000000007E-3</c:v>
                </c:pt>
                <c:pt idx="122">
                  <c:v>8.4738000000000001E-3</c:v>
                </c:pt>
                <c:pt idx="123">
                  <c:v>8.2415000000000006E-3</c:v>
                </c:pt>
                <c:pt idx="124">
                  <c:v>8.0091999999999993E-3</c:v>
                </c:pt>
                <c:pt idx="125">
                  <c:v>7.7768000000000004E-3</c:v>
                </c:pt>
                <c:pt idx="126">
                  <c:v>7.5605999999999998E-3</c:v>
                </c:pt>
                <c:pt idx="127">
                  <c:v>7.3442999999999998E-3</c:v>
                </c:pt>
                <c:pt idx="128">
                  <c:v>7.1281000000000001E-3</c:v>
                </c:pt>
                <c:pt idx="129">
                  <c:v>6.9118000000000001E-3</c:v>
                </c:pt>
                <c:pt idx="130">
                  <c:v>6.6956000000000003E-3</c:v>
                </c:pt>
                <c:pt idx="131">
                  <c:v>6.6328000000000003E-3</c:v>
                </c:pt>
                <c:pt idx="132">
                  <c:v>6.5699E-3</c:v>
                </c:pt>
                <c:pt idx="133">
                  <c:v>6.5071E-3</c:v>
                </c:pt>
                <c:pt idx="134">
                  <c:v>6.4443E-3</c:v>
                </c:pt>
                <c:pt idx="135">
                  <c:v>6.3815E-3</c:v>
                </c:pt>
                <c:pt idx="136">
                  <c:v>6.2236000000000001E-3</c:v>
                </c:pt>
                <c:pt idx="137">
                  <c:v>6.0657000000000003E-3</c:v>
                </c:pt>
                <c:pt idx="138">
                  <c:v>5.9078000000000004E-3</c:v>
                </c:pt>
                <c:pt idx="139">
                  <c:v>5.7498999999999996E-3</c:v>
                </c:pt>
                <c:pt idx="140">
                  <c:v>5.5919999999999997E-3</c:v>
                </c:pt>
                <c:pt idx="141">
                  <c:v>5.4203999999999997E-3</c:v>
                </c:pt>
                <c:pt idx="142">
                  <c:v>5.2487999999999996E-3</c:v>
                </c:pt>
                <c:pt idx="143">
                  <c:v>5.0771999999999996E-3</c:v>
                </c:pt>
                <c:pt idx="144">
                  <c:v>4.9056000000000004E-3</c:v>
                </c:pt>
                <c:pt idx="145">
                  <c:v>4.7339000000000001E-3</c:v>
                </c:pt>
                <c:pt idx="146">
                  <c:v>4.117E-3</c:v>
                </c:pt>
                <c:pt idx="147">
                  <c:v>3.5000000000000001E-3</c:v>
                </c:pt>
                <c:pt idx="148">
                  <c:v>1.75E-3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D28-4390-B8A4-0A7EC63846B4}"/>
            </c:ext>
          </c:extLst>
        </c:ser>
        <c:ser>
          <c:idx val="5"/>
          <c:order val="5"/>
          <c:tx>
            <c:strRef>
              <c:f>r0_v832Initial!$AM$1</c:f>
              <c:strCache>
                <c:ptCount val="1"/>
                <c:pt idx="0">
                  <c:v>IX_MD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r0_v832Initial!$Z$2:$Z$202</c:f>
              <c:numCache>
                <c:formatCode>General</c:formatCode>
                <c:ptCount val="20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  <c:pt idx="151">
                  <c:v>302</c:v>
                </c:pt>
                <c:pt idx="152">
                  <c:v>304</c:v>
                </c:pt>
                <c:pt idx="153">
                  <c:v>306</c:v>
                </c:pt>
                <c:pt idx="154">
                  <c:v>308</c:v>
                </c:pt>
                <c:pt idx="155">
                  <c:v>310</c:v>
                </c:pt>
                <c:pt idx="156">
                  <c:v>312</c:v>
                </c:pt>
                <c:pt idx="157">
                  <c:v>314</c:v>
                </c:pt>
                <c:pt idx="158">
                  <c:v>316</c:v>
                </c:pt>
                <c:pt idx="159">
                  <c:v>318</c:v>
                </c:pt>
                <c:pt idx="160">
                  <c:v>320</c:v>
                </c:pt>
                <c:pt idx="161">
                  <c:v>322</c:v>
                </c:pt>
                <c:pt idx="162">
                  <c:v>324</c:v>
                </c:pt>
                <c:pt idx="163">
                  <c:v>326</c:v>
                </c:pt>
                <c:pt idx="164">
                  <c:v>328</c:v>
                </c:pt>
                <c:pt idx="165">
                  <c:v>330</c:v>
                </c:pt>
                <c:pt idx="166">
                  <c:v>332</c:v>
                </c:pt>
                <c:pt idx="167">
                  <c:v>334</c:v>
                </c:pt>
                <c:pt idx="168">
                  <c:v>336</c:v>
                </c:pt>
                <c:pt idx="169">
                  <c:v>338</c:v>
                </c:pt>
                <c:pt idx="170">
                  <c:v>340</c:v>
                </c:pt>
                <c:pt idx="171">
                  <c:v>342</c:v>
                </c:pt>
                <c:pt idx="172">
                  <c:v>344</c:v>
                </c:pt>
                <c:pt idx="173">
                  <c:v>346</c:v>
                </c:pt>
                <c:pt idx="174">
                  <c:v>348</c:v>
                </c:pt>
                <c:pt idx="175">
                  <c:v>350</c:v>
                </c:pt>
                <c:pt idx="176">
                  <c:v>352</c:v>
                </c:pt>
                <c:pt idx="177">
                  <c:v>354</c:v>
                </c:pt>
                <c:pt idx="178">
                  <c:v>356</c:v>
                </c:pt>
                <c:pt idx="179">
                  <c:v>358</c:v>
                </c:pt>
                <c:pt idx="180">
                  <c:v>360</c:v>
                </c:pt>
                <c:pt idx="181">
                  <c:v>362</c:v>
                </c:pt>
                <c:pt idx="182">
                  <c:v>364</c:v>
                </c:pt>
                <c:pt idx="183">
                  <c:v>366</c:v>
                </c:pt>
                <c:pt idx="184">
                  <c:v>368</c:v>
                </c:pt>
                <c:pt idx="185">
                  <c:v>370</c:v>
                </c:pt>
                <c:pt idx="186">
                  <c:v>372</c:v>
                </c:pt>
                <c:pt idx="187">
                  <c:v>374</c:v>
                </c:pt>
                <c:pt idx="188">
                  <c:v>376</c:v>
                </c:pt>
                <c:pt idx="189">
                  <c:v>378</c:v>
                </c:pt>
                <c:pt idx="190">
                  <c:v>380</c:v>
                </c:pt>
                <c:pt idx="191">
                  <c:v>382</c:v>
                </c:pt>
                <c:pt idx="192">
                  <c:v>384</c:v>
                </c:pt>
                <c:pt idx="193">
                  <c:v>386</c:v>
                </c:pt>
                <c:pt idx="194">
                  <c:v>388</c:v>
                </c:pt>
                <c:pt idx="195">
                  <c:v>390</c:v>
                </c:pt>
                <c:pt idx="196">
                  <c:v>392</c:v>
                </c:pt>
                <c:pt idx="197">
                  <c:v>394</c:v>
                </c:pt>
                <c:pt idx="198">
                  <c:v>396</c:v>
                </c:pt>
                <c:pt idx="199">
                  <c:v>398</c:v>
                </c:pt>
                <c:pt idx="200">
                  <c:v>400</c:v>
                </c:pt>
              </c:numCache>
            </c:numRef>
          </c:xVal>
          <c:yVal>
            <c:numRef>
              <c:f>r0_v832Initial!$AM$2:$AM$202</c:f>
              <c:numCache>
                <c:formatCode>0.0000000</c:formatCode>
                <c:ptCount val="201"/>
                <c:pt idx="0">
                  <c:v>1</c:v>
                </c:pt>
                <c:pt idx="1">
                  <c:v>0.93</c:v>
                </c:pt>
                <c:pt idx="2">
                  <c:v>0.86</c:v>
                </c:pt>
                <c:pt idx="3">
                  <c:v>0.79</c:v>
                </c:pt>
                <c:pt idx="4">
                  <c:v>0.72</c:v>
                </c:pt>
                <c:pt idx="5">
                  <c:v>0.66</c:v>
                </c:pt>
                <c:pt idx="6">
                  <c:v>0.61799999999999999</c:v>
                </c:pt>
                <c:pt idx="7">
                  <c:v>0.58599999999999997</c:v>
                </c:pt>
                <c:pt idx="8">
                  <c:v>0.55400000000000005</c:v>
                </c:pt>
                <c:pt idx="9">
                  <c:v>0.52200000000000002</c:v>
                </c:pt>
                <c:pt idx="10">
                  <c:v>0.49</c:v>
                </c:pt>
                <c:pt idx="11">
                  <c:v>0.4625322</c:v>
                </c:pt>
                <c:pt idx="12">
                  <c:v>0.43506440000000002</c:v>
                </c:pt>
                <c:pt idx="13">
                  <c:v>0.40759659999999998</c:v>
                </c:pt>
                <c:pt idx="14">
                  <c:v>0.38012879999999999</c:v>
                </c:pt>
                <c:pt idx="15">
                  <c:v>0.352661</c:v>
                </c:pt>
                <c:pt idx="16">
                  <c:v>0.32504339999999998</c:v>
                </c:pt>
                <c:pt idx="17">
                  <c:v>0.29742580000000002</c:v>
                </c:pt>
                <c:pt idx="18">
                  <c:v>0.2698082</c:v>
                </c:pt>
                <c:pt idx="19">
                  <c:v>0.24219060000000001</c:v>
                </c:pt>
                <c:pt idx="20">
                  <c:v>0.21457300000000001</c:v>
                </c:pt>
                <c:pt idx="21">
                  <c:v>0.2029379</c:v>
                </c:pt>
                <c:pt idx="22">
                  <c:v>0.1913028</c:v>
                </c:pt>
                <c:pt idx="23">
                  <c:v>0.17966770000000001</c:v>
                </c:pt>
                <c:pt idx="24">
                  <c:v>0.1680325</c:v>
                </c:pt>
                <c:pt idx="25">
                  <c:v>0.15639739999999999</c:v>
                </c:pt>
                <c:pt idx="26">
                  <c:v>0.1460912</c:v>
                </c:pt>
                <c:pt idx="27">
                  <c:v>0.13578489999999999</c:v>
                </c:pt>
                <c:pt idx="28">
                  <c:v>0.1254787</c:v>
                </c:pt>
                <c:pt idx="29">
                  <c:v>0.1151725</c:v>
                </c:pt>
                <c:pt idx="30">
                  <c:v>0.10486620000000001</c:v>
                </c:pt>
                <c:pt idx="31">
                  <c:v>9.8404500000000006E-2</c:v>
                </c:pt>
                <c:pt idx="32">
                  <c:v>9.1942899999999994E-2</c:v>
                </c:pt>
                <c:pt idx="33">
                  <c:v>8.5481199999999993E-2</c:v>
                </c:pt>
                <c:pt idx="34">
                  <c:v>7.9019500000000006E-2</c:v>
                </c:pt>
                <c:pt idx="35">
                  <c:v>7.2557800000000006E-2</c:v>
                </c:pt>
                <c:pt idx="36">
                  <c:v>7.0064000000000001E-2</c:v>
                </c:pt>
                <c:pt idx="37">
                  <c:v>6.7570199999999997E-2</c:v>
                </c:pt>
                <c:pt idx="38">
                  <c:v>6.5076400000000006E-2</c:v>
                </c:pt>
                <c:pt idx="39">
                  <c:v>6.2582700000000005E-2</c:v>
                </c:pt>
                <c:pt idx="40">
                  <c:v>6.0088900000000001E-2</c:v>
                </c:pt>
                <c:pt idx="41">
                  <c:v>5.9298099999999999E-2</c:v>
                </c:pt>
                <c:pt idx="42">
                  <c:v>5.8507400000000001E-2</c:v>
                </c:pt>
                <c:pt idx="43">
                  <c:v>5.7716700000000003E-2</c:v>
                </c:pt>
                <c:pt idx="44">
                  <c:v>5.6925900000000001E-2</c:v>
                </c:pt>
                <c:pt idx="45">
                  <c:v>5.6135200000000003E-2</c:v>
                </c:pt>
                <c:pt idx="46">
                  <c:v>5.4621599999999999E-2</c:v>
                </c:pt>
                <c:pt idx="47">
                  <c:v>5.3108000000000002E-2</c:v>
                </c:pt>
                <c:pt idx="48">
                  <c:v>5.1594300000000003E-2</c:v>
                </c:pt>
                <c:pt idx="49">
                  <c:v>5.0080699999999999E-2</c:v>
                </c:pt>
                <c:pt idx="50">
                  <c:v>4.8567100000000002E-2</c:v>
                </c:pt>
                <c:pt idx="51">
                  <c:v>4.7035800000000003E-2</c:v>
                </c:pt>
                <c:pt idx="52">
                  <c:v>4.55044E-2</c:v>
                </c:pt>
                <c:pt idx="53">
                  <c:v>4.3973100000000001E-2</c:v>
                </c:pt>
                <c:pt idx="54">
                  <c:v>4.2441800000000002E-2</c:v>
                </c:pt>
                <c:pt idx="55">
                  <c:v>4.09104E-2</c:v>
                </c:pt>
                <c:pt idx="56">
                  <c:v>3.9685499999999999E-2</c:v>
                </c:pt>
                <c:pt idx="57">
                  <c:v>3.8460500000000002E-2</c:v>
                </c:pt>
                <c:pt idx="58">
                  <c:v>3.7235499999999998E-2</c:v>
                </c:pt>
                <c:pt idx="59">
                  <c:v>3.6010599999999997E-2</c:v>
                </c:pt>
                <c:pt idx="60">
                  <c:v>3.47856E-2</c:v>
                </c:pt>
                <c:pt idx="61">
                  <c:v>3.3714399999999999E-2</c:v>
                </c:pt>
                <c:pt idx="62">
                  <c:v>3.2643199999999997E-2</c:v>
                </c:pt>
                <c:pt idx="63">
                  <c:v>3.1572000000000003E-2</c:v>
                </c:pt>
                <c:pt idx="64">
                  <c:v>3.0500800000000002E-2</c:v>
                </c:pt>
                <c:pt idx="65">
                  <c:v>2.94296E-2</c:v>
                </c:pt>
                <c:pt idx="66">
                  <c:v>2.8925099999999999E-2</c:v>
                </c:pt>
                <c:pt idx="67">
                  <c:v>2.84207E-2</c:v>
                </c:pt>
                <c:pt idx="68">
                  <c:v>2.7916300000000002E-2</c:v>
                </c:pt>
                <c:pt idx="69">
                  <c:v>2.7411899999999999E-2</c:v>
                </c:pt>
                <c:pt idx="70">
                  <c:v>2.6907500000000001E-2</c:v>
                </c:pt>
                <c:pt idx="71">
                  <c:v>2.66453E-2</c:v>
                </c:pt>
                <c:pt idx="72">
                  <c:v>2.63831E-2</c:v>
                </c:pt>
                <c:pt idx="73">
                  <c:v>2.6120999999999998E-2</c:v>
                </c:pt>
                <c:pt idx="74">
                  <c:v>2.5858800000000001E-2</c:v>
                </c:pt>
                <c:pt idx="75">
                  <c:v>2.5596600000000001E-2</c:v>
                </c:pt>
                <c:pt idx="76">
                  <c:v>2.52918E-2</c:v>
                </c:pt>
                <c:pt idx="77">
                  <c:v>2.4986999999999999E-2</c:v>
                </c:pt>
                <c:pt idx="78">
                  <c:v>2.4682200000000001E-2</c:v>
                </c:pt>
                <c:pt idx="79">
                  <c:v>2.43774E-2</c:v>
                </c:pt>
                <c:pt idx="80">
                  <c:v>2.40726E-2</c:v>
                </c:pt>
                <c:pt idx="81">
                  <c:v>2.3779499999999999E-2</c:v>
                </c:pt>
                <c:pt idx="82">
                  <c:v>2.3486300000000002E-2</c:v>
                </c:pt>
                <c:pt idx="83">
                  <c:v>2.3193100000000001E-2</c:v>
                </c:pt>
                <c:pt idx="84">
                  <c:v>2.2899900000000001E-2</c:v>
                </c:pt>
                <c:pt idx="85">
                  <c:v>2.26067E-2</c:v>
                </c:pt>
                <c:pt idx="86">
                  <c:v>2.2432400000000002E-2</c:v>
                </c:pt>
                <c:pt idx="87">
                  <c:v>2.2258099999999999E-2</c:v>
                </c:pt>
                <c:pt idx="88">
                  <c:v>2.20839E-2</c:v>
                </c:pt>
                <c:pt idx="89">
                  <c:v>2.1909600000000001E-2</c:v>
                </c:pt>
                <c:pt idx="90">
                  <c:v>2.1735299999999999E-2</c:v>
                </c:pt>
                <c:pt idx="91">
                  <c:v>2.1526799999999999E-2</c:v>
                </c:pt>
                <c:pt idx="92">
                  <c:v>2.1318299999999998E-2</c:v>
                </c:pt>
                <c:pt idx="93">
                  <c:v>2.1109800000000001E-2</c:v>
                </c:pt>
                <c:pt idx="94">
                  <c:v>2.0901300000000001E-2</c:v>
                </c:pt>
                <c:pt idx="95">
                  <c:v>2.0692800000000001E-2</c:v>
                </c:pt>
                <c:pt idx="96">
                  <c:v>2.0396500000000001E-2</c:v>
                </c:pt>
                <c:pt idx="97">
                  <c:v>2.0100199999999999E-2</c:v>
                </c:pt>
                <c:pt idx="98">
                  <c:v>1.9803899999999999E-2</c:v>
                </c:pt>
                <c:pt idx="99">
                  <c:v>1.95076E-2</c:v>
                </c:pt>
                <c:pt idx="100">
                  <c:v>1.9211300000000001E-2</c:v>
                </c:pt>
                <c:pt idx="101">
                  <c:v>1.88078E-2</c:v>
                </c:pt>
                <c:pt idx="102">
                  <c:v>1.8404199999999999E-2</c:v>
                </c:pt>
                <c:pt idx="103">
                  <c:v>1.8000599999999999E-2</c:v>
                </c:pt>
                <c:pt idx="104">
                  <c:v>1.7597000000000002E-2</c:v>
                </c:pt>
                <c:pt idx="105">
                  <c:v>1.7193400000000001E-2</c:v>
                </c:pt>
                <c:pt idx="106">
                  <c:v>1.6583199999999999E-2</c:v>
                </c:pt>
                <c:pt idx="107">
                  <c:v>1.59731E-2</c:v>
                </c:pt>
                <c:pt idx="108">
                  <c:v>1.5363E-2</c:v>
                </c:pt>
                <c:pt idx="109">
                  <c:v>1.4752899999999999E-2</c:v>
                </c:pt>
                <c:pt idx="110">
                  <c:v>1.4142699999999999E-2</c:v>
                </c:pt>
                <c:pt idx="111">
                  <c:v>1.3507E-2</c:v>
                </c:pt>
                <c:pt idx="112">
                  <c:v>1.2871199999999999E-2</c:v>
                </c:pt>
                <c:pt idx="113">
                  <c:v>1.22355E-2</c:v>
                </c:pt>
                <c:pt idx="114">
                  <c:v>1.1599699999999999E-2</c:v>
                </c:pt>
                <c:pt idx="115">
                  <c:v>1.0964E-2</c:v>
                </c:pt>
                <c:pt idx="116">
                  <c:v>1.05589E-2</c:v>
                </c:pt>
                <c:pt idx="117">
                  <c:v>1.0153799999999999E-2</c:v>
                </c:pt>
                <c:pt idx="118">
                  <c:v>9.7487000000000008E-3</c:v>
                </c:pt>
                <c:pt idx="119">
                  <c:v>9.3436000000000005E-3</c:v>
                </c:pt>
                <c:pt idx="120">
                  <c:v>8.9385000000000003E-3</c:v>
                </c:pt>
                <c:pt idx="121">
                  <c:v>8.7062000000000007E-3</c:v>
                </c:pt>
                <c:pt idx="122">
                  <c:v>8.4738000000000001E-3</c:v>
                </c:pt>
                <c:pt idx="123">
                  <c:v>8.2415000000000006E-3</c:v>
                </c:pt>
                <c:pt idx="124">
                  <c:v>8.0091999999999993E-3</c:v>
                </c:pt>
                <c:pt idx="125">
                  <c:v>7.7768000000000004E-3</c:v>
                </c:pt>
                <c:pt idx="126">
                  <c:v>7.5605999999999998E-3</c:v>
                </c:pt>
                <c:pt idx="127">
                  <c:v>7.3442999999999998E-3</c:v>
                </c:pt>
                <c:pt idx="128">
                  <c:v>7.1281000000000001E-3</c:v>
                </c:pt>
                <c:pt idx="129">
                  <c:v>6.9118000000000001E-3</c:v>
                </c:pt>
                <c:pt idx="130">
                  <c:v>6.6956000000000003E-3</c:v>
                </c:pt>
                <c:pt idx="131">
                  <c:v>6.6328000000000003E-3</c:v>
                </c:pt>
                <c:pt idx="132">
                  <c:v>6.5699E-3</c:v>
                </c:pt>
                <c:pt idx="133">
                  <c:v>6.5071E-3</c:v>
                </c:pt>
                <c:pt idx="134">
                  <c:v>6.4443E-3</c:v>
                </c:pt>
                <c:pt idx="135">
                  <c:v>6.3815E-3</c:v>
                </c:pt>
                <c:pt idx="136">
                  <c:v>6.2236000000000001E-3</c:v>
                </c:pt>
                <c:pt idx="137">
                  <c:v>6.0657000000000003E-3</c:v>
                </c:pt>
                <c:pt idx="138">
                  <c:v>5.9078000000000004E-3</c:v>
                </c:pt>
                <c:pt idx="139">
                  <c:v>5.7498999999999996E-3</c:v>
                </c:pt>
                <c:pt idx="140">
                  <c:v>5.5919999999999997E-3</c:v>
                </c:pt>
                <c:pt idx="141">
                  <c:v>5.4203999999999997E-3</c:v>
                </c:pt>
                <c:pt idx="142">
                  <c:v>5.2487999999999996E-3</c:v>
                </c:pt>
                <c:pt idx="143">
                  <c:v>5.0771999999999996E-3</c:v>
                </c:pt>
                <c:pt idx="144">
                  <c:v>4.9056000000000004E-3</c:v>
                </c:pt>
                <c:pt idx="145">
                  <c:v>4.7339000000000001E-3</c:v>
                </c:pt>
                <c:pt idx="146">
                  <c:v>4.117E-3</c:v>
                </c:pt>
                <c:pt idx="147">
                  <c:v>3.5000000000000001E-3</c:v>
                </c:pt>
                <c:pt idx="148">
                  <c:v>1.75E-3</c:v>
                </c:pt>
                <c:pt idx="149">
                  <c:v>1.6175E-3</c:v>
                </c:pt>
                <c:pt idx="150">
                  <c:v>1.555E-3</c:v>
                </c:pt>
                <c:pt idx="151">
                  <c:v>1.5125000000000002E-3</c:v>
                </c:pt>
                <c:pt idx="152">
                  <c:v>1.4599999999999999E-3</c:v>
                </c:pt>
                <c:pt idx="153">
                  <c:v>1.4074999999999999E-3</c:v>
                </c:pt>
                <c:pt idx="154">
                  <c:v>1.3549999999999999E-3</c:v>
                </c:pt>
                <c:pt idx="155">
                  <c:v>1.3025000000000001E-3</c:v>
                </c:pt>
                <c:pt idx="156">
                  <c:v>1.25E-3</c:v>
                </c:pt>
                <c:pt idx="157">
                  <c:v>1.1875E-3</c:v>
                </c:pt>
                <c:pt idx="158">
                  <c:v>1.1249999999999999E-3</c:v>
                </c:pt>
                <c:pt idx="159">
                  <c:v>1.0625000000000001E-3</c:v>
                </c:pt>
                <c:pt idx="160">
                  <c:v>1E-3</c:v>
                </c:pt>
                <c:pt idx="161">
                  <c:v>9.3749999999999997E-4</c:v>
                </c:pt>
                <c:pt idx="162">
                  <c:v>8.7500000000000002E-4</c:v>
                </c:pt>
                <c:pt idx="163">
                  <c:v>8.1249999999999996E-4</c:v>
                </c:pt>
                <c:pt idx="164">
                  <c:v>7.5000000000000002E-4</c:v>
                </c:pt>
                <c:pt idx="165">
                  <c:v>6.8749999999999996E-4</c:v>
                </c:pt>
                <c:pt idx="166">
                  <c:v>6.2500000000000001E-4</c:v>
                </c:pt>
                <c:pt idx="167">
                  <c:v>5.6249999999999996E-4</c:v>
                </c:pt>
                <c:pt idx="168">
                  <c:v>5.0000000000000001E-4</c:v>
                </c:pt>
                <c:pt idx="169">
                  <c:v>4.3750000000000001E-4</c:v>
                </c:pt>
                <c:pt idx="170">
                  <c:v>3.7500000000000001E-4</c:v>
                </c:pt>
                <c:pt idx="171">
                  <c:v>3.1250000000000001E-4</c:v>
                </c:pt>
                <c:pt idx="172">
                  <c:v>2.5000000000000001E-4</c:v>
                </c:pt>
                <c:pt idx="173">
                  <c:v>1.875E-4</c:v>
                </c:pt>
                <c:pt idx="174">
                  <c:v>1.25E-4</c:v>
                </c:pt>
                <c:pt idx="175">
                  <c:v>6.2500000000000001E-5</c:v>
                </c:pt>
                <c:pt idx="176" formatCode="0">
                  <c:v>0</c:v>
                </c:pt>
                <c:pt idx="177" formatCode="0">
                  <c:v>0</c:v>
                </c:pt>
                <c:pt idx="178" formatCode="0">
                  <c:v>0</c:v>
                </c:pt>
                <c:pt idx="179" formatCode="0">
                  <c:v>0</c:v>
                </c:pt>
                <c:pt idx="180" formatCode="0">
                  <c:v>0</c:v>
                </c:pt>
                <c:pt idx="181" formatCode="0">
                  <c:v>0</c:v>
                </c:pt>
                <c:pt idx="182" formatCode="0">
                  <c:v>0</c:v>
                </c:pt>
                <c:pt idx="183" formatCode="0">
                  <c:v>0</c:v>
                </c:pt>
                <c:pt idx="184" formatCode="0">
                  <c:v>0</c:v>
                </c:pt>
                <c:pt idx="185" formatCode="0">
                  <c:v>0</c:v>
                </c:pt>
                <c:pt idx="186" formatCode="0">
                  <c:v>0</c:v>
                </c:pt>
                <c:pt idx="187" formatCode="0">
                  <c:v>0</c:v>
                </c:pt>
                <c:pt idx="188" formatCode="0">
                  <c:v>0</c:v>
                </c:pt>
                <c:pt idx="189" formatCode="0">
                  <c:v>0</c:v>
                </c:pt>
                <c:pt idx="190" formatCode="0">
                  <c:v>0</c:v>
                </c:pt>
                <c:pt idx="191" formatCode="0">
                  <c:v>0</c:v>
                </c:pt>
                <c:pt idx="192" formatCode="0">
                  <c:v>0</c:v>
                </c:pt>
                <c:pt idx="193" formatCode="0">
                  <c:v>0</c:v>
                </c:pt>
                <c:pt idx="194" formatCode="0">
                  <c:v>0</c:v>
                </c:pt>
                <c:pt idx="195" formatCode="0">
                  <c:v>0</c:v>
                </c:pt>
                <c:pt idx="196" formatCode="0">
                  <c:v>0</c:v>
                </c:pt>
                <c:pt idx="197" formatCode="0">
                  <c:v>0</c:v>
                </c:pt>
                <c:pt idx="198" formatCode="0">
                  <c:v>0</c:v>
                </c:pt>
                <c:pt idx="199" formatCode="0">
                  <c:v>0</c:v>
                </c:pt>
                <c:pt idx="200" formatCode="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D28-4390-B8A4-0A7EC63846B4}"/>
            </c:ext>
          </c:extLst>
        </c:ser>
        <c:ser>
          <c:idx val="6"/>
          <c:order val="6"/>
          <c:tx>
            <c:strRef>
              <c:f>r0_v832Initial!$AN$1</c:f>
              <c:strCache>
                <c:ptCount val="1"/>
                <c:pt idx="0">
                  <c:v>IX_HV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r0_v832Initial!$Z$2:$Z$202</c:f>
              <c:numCache>
                <c:formatCode>General</c:formatCode>
                <c:ptCount val="20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  <c:pt idx="151">
                  <c:v>302</c:v>
                </c:pt>
                <c:pt idx="152">
                  <c:v>304</c:v>
                </c:pt>
                <c:pt idx="153">
                  <c:v>306</c:v>
                </c:pt>
                <c:pt idx="154">
                  <c:v>308</c:v>
                </c:pt>
                <c:pt idx="155">
                  <c:v>310</c:v>
                </c:pt>
                <c:pt idx="156">
                  <c:v>312</c:v>
                </c:pt>
                <c:pt idx="157">
                  <c:v>314</c:v>
                </c:pt>
                <c:pt idx="158">
                  <c:v>316</c:v>
                </c:pt>
                <c:pt idx="159">
                  <c:v>318</c:v>
                </c:pt>
                <c:pt idx="160">
                  <c:v>320</c:v>
                </c:pt>
                <c:pt idx="161">
                  <c:v>322</c:v>
                </c:pt>
                <c:pt idx="162">
                  <c:v>324</c:v>
                </c:pt>
                <c:pt idx="163">
                  <c:v>326</c:v>
                </c:pt>
                <c:pt idx="164">
                  <c:v>328</c:v>
                </c:pt>
                <c:pt idx="165">
                  <c:v>330</c:v>
                </c:pt>
                <c:pt idx="166">
                  <c:v>332</c:v>
                </c:pt>
                <c:pt idx="167">
                  <c:v>334</c:v>
                </c:pt>
                <c:pt idx="168">
                  <c:v>336</c:v>
                </c:pt>
                <c:pt idx="169">
                  <c:v>338</c:v>
                </c:pt>
                <c:pt idx="170">
                  <c:v>340</c:v>
                </c:pt>
                <c:pt idx="171">
                  <c:v>342</c:v>
                </c:pt>
                <c:pt idx="172">
                  <c:v>344</c:v>
                </c:pt>
                <c:pt idx="173">
                  <c:v>346</c:v>
                </c:pt>
                <c:pt idx="174">
                  <c:v>348</c:v>
                </c:pt>
                <c:pt idx="175">
                  <c:v>350</c:v>
                </c:pt>
                <c:pt idx="176">
                  <c:v>352</c:v>
                </c:pt>
                <c:pt idx="177">
                  <c:v>354</c:v>
                </c:pt>
                <c:pt idx="178">
                  <c:v>356</c:v>
                </c:pt>
                <c:pt idx="179">
                  <c:v>358</c:v>
                </c:pt>
                <c:pt idx="180">
                  <c:v>360</c:v>
                </c:pt>
                <c:pt idx="181">
                  <c:v>362</c:v>
                </c:pt>
                <c:pt idx="182">
                  <c:v>364</c:v>
                </c:pt>
                <c:pt idx="183">
                  <c:v>366</c:v>
                </c:pt>
                <c:pt idx="184">
                  <c:v>368</c:v>
                </c:pt>
                <c:pt idx="185">
                  <c:v>370</c:v>
                </c:pt>
                <c:pt idx="186">
                  <c:v>372</c:v>
                </c:pt>
                <c:pt idx="187">
                  <c:v>374</c:v>
                </c:pt>
                <c:pt idx="188">
                  <c:v>376</c:v>
                </c:pt>
                <c:pt idx="189">
                  <c:v>378</c:v>
                </c:pt>
                <c:pt idx="190">
                  <c:v>380</c:v>
                </c:pt>
                <c:pt idx="191">
                  <c:v>382</c:v>
                </c:pt>
                <c:pt idx="192">
                  <c:v>384</c:v>
                </c:pt>
                <c:pt idx="193">
                  <c:v>386</c:v>
                </c:pt>
                <c:pt idx="194">
                  <c:v>388</c:v>
                </c:pt>
                <c:pt idx="195">
                  <c:v>390</c:v>
                </c:pt>
                <c:pt idx="196">
                  <c:v>392</c:v>
                </c:pt>
                <c:pt idx="197">
                  <c:v>394</c:v>
                </c:pt>
                <c:pt idx="198">
                  <c:v>396</c:v>
                </c:pt>
                <c:pt idx="199">
                  <c:v>398</c:v>
                </c:pt>
                <c:pt idx="200">
                  <c:v>400</c:v>
                </c:pt>
              </c:numCache>
            </c:numRef>
          </c:xVal>
          <c:yVal>
            <c:numRef>
              <c:f>r0_v832Initial!$AN$2:$AN$202</c:f>
              <c:numCache>
                <c:formatCode>0.0000000</c:formatCode>
                <c:ptCount val="201"/>
                <c:pt idx="0">
                  <c:v>1</c:v>
                </c:pt>
                <c:pt idx="1">
                  <c:v>0.69750000000000001</c:v>
                </c:pt>
                <c:pt idx="2">
                  <c:v>0.53</c:v>
                </c:pt>
                <c:pt idx="3">
                  <c:v>0.41500000000000004</c:v>
                </c:pt>
                <c:pt idx="4">
                  <c:v>0.36</c:v>
                </c:pt>
                <c:pt idx="5">
                  <c:v>0.33</c:v>
                </c:pt>
                <c:pt idx="6">
                  <c:v>0.309</c:v>
                </c:pt>
                <c:pt idx="7">
                  <c:v>0.29299999999999998</c:v>
                </c:pt>
                <c:pt idx="8">
                  <c:v>0.27700000000000002</c:v>
                </c:pt>
                <c:pt idx="9">
                  <c:v>0.26100000000000001</c:v>
                </c:pt>
                <c:pt idx="10">
                  <c:v>0.245</c:v>
                </c:pt>
                <c:pt idx="11">
                  <c:v>0.2312661</c:v>
                </c:pt>
                <c:pt idx="12">
                  <c:v>0.21753220000000001</c:v>
                </c:pt>
                <c:pt idx="13">
                  <c:v>0.20379829999999999</c:v>
                </c:pt>
                <c:pt idx="14">
                  <c:v>0.19006439999999999</c:v>
                </c:pt>
                <c:pt idx="15">
                  <c:v>0.1763305</c:v>
                </c:pt>
                <c:pt idx="16">
                  <c:v>0.16252169999999999</c:v>
                </c:pt>
                <c:pt idx="17">
                  <c:v>0.14871290000000001</c:v>
                </c:pt>
                <c:pt idx="18">
                  <c:v>0.1349041</c:v>
                </c:pt>
                <c:pt idx="19">
                  <c:v>0.1210953</c:v>
                </c:pt>
                <c:pt idx="20">
                  <c:v>0.10728650000000001</c:v>
                </c:pt>
                <c:pt idx="21">
                  <c:v>0.10146895</c:v>
                </c:pt>
                <c:pt idx="22">
                  <c:v>9.5651399999999998E-2</c:v>
                </c:pt>
                <c:pt idx="23">
                  <c:v>8.9833850000000007E-2</c:v>
                </c:pt>
                <c:pt idx="24">
                  <c:v>8.4016250000000001E-2</c:v>
                </c:pt>
                <c:pt idx="25">
                  <c:v>7.8198699999999996E-2</c:v>
                </c:pt>
                <c:pt idx="26">
                  <c:v>7.3045600000000002E-2</c:v>
                </c:pt>
                <c:pt idx="27">
                  <c:v>6.7892449999999993E-2</c:v>
                </c:pt>
                <c:pt idx="28">
                  <c:v>6.2739349999999999E-2</c:v>
                </c:pt>
                <c:pt idx="29">
                  <c:v>5.7586249999999999E-2</c:v>
                </c:pt>
                <c:pt idx="30">
                  <c:v>5.2433100000000003E-2</c:v>
                </c:pt>
                <c:pt idx="31">
                  <c:v>4.9202250000000003E-2</c:v>
                </c:pt>
                <c:pt idx="32">
                  <c:v>4.5971449999999997E-2</c:v>
                </c:pt>
                <c:pt idx="33">
                  <c:v>4.2740599999999997E-2</c:v>
                </c:pt>
                <c:pt idx="34">
                  <c:v>3.9509750000000003E-2</c:v>
                </c:pt>
                <c:pt idx="35">
                  <c:v>3.6278900000000003E-2</c:v>
                </c:pt>
                <c:pt idx="36">
                  <c:v>3.5032000000000001E-2</c:v>
                </c:pt>
                <c:pt idx="37">
                  <c:v>3.3785099999999998E-2</c:v>
                </c:pt>
                <c:pt idx="38">
                  <c:v>3.2538200000000003E-2</c:v>
                </c:pt>
                <c:pt idx="39">
                  <c:v>3.1291350000000002E-2</c:v>
                </c:pt>
                <c:pt idx="40">
                  <c:v>3.004445E-2</c:v>
                </c:pt>
                <c:pt idx="41">
                  <c:v>2.964905E-2</c:v>
                </c:pt>
                <c:pt idx="42">
                  <c:v>2.9253700000000001E-2</c:v>
                </c:pt>
                <c:pt idx="43">
                  <c:v>2.8858350000000001E-2</c:v>
                </c:pt>
                <c:pt idx="44">
                  <c:v>2.8462950000000001E-2</c:v>
                </c:pt>
                <c:pt idx="45">
                  <c:v>2.8067600000000002E-2</c:v>
                </c:pt>
                <c:pt idx="46">
                  <c:v>2.73108E-2</c:v>
                </c:pt>
                <c:pt idx="47">
                  <c:v>2.6554000000000001E-2</c:v>
                </c:pt>
                <c:pt idx="48">
                  <c:v>2.5797150000000001E-2</c:v>
                </c:pt>
                <c:pt idx="49">
                  <c:v>2.5040349999999999E-2</c:v>
                </c:pt>
                <c:pt idx="50">
                  <c:v>2.4283550000000001E-2</c:v>
                </c:pt>
                <c:pt idx="51">
                  <c:v>2.3517900000000001E-2</c:v>
                </c:pt>
                <c:pt idx="52">
                  <c:v>2.27522E-2</c:v>
                </c:pt>
                <c:pt idx="53">
                  <c:v>2.1986550000000001E-2</c:v>
                </c:pt>
                <c:pt idx="54">
                  <c:v>2.1220900000000001E-2</c:v>
                </c:pt>
                <c:pt idx="55">
                  <c:v>2.04552E-2</c:v>
                </c:pt>
                <c:pt idx="56">
                  <c:v>1.9842749999999999E-2</c:v>
                </c:pt>
                <c:pt idx="57">
                  <c:v>1.9230250000000001E-2</c:v>
                </c:pt>
                <c:pt idx="58">
                  <c:v>1.8617749999999999E-2</c:v>
                </c:pt>
                <c:pt idx="59">
                  <c:v>1.8005299999999998E-2</c:v>
                </c:pt>
                <c:pt idx="60">
                  <c:v>1.73928E-2</c:v>
                </c:pt>
                <c:pt idx="61">
                  <c:v>1.6857199999999999E-2</c:v>
                </c:pt>
                <c:pt idx="62">
                  <c:v>1.6321599999999999E-2</c:v>
                </c:pt>
                <c:pt idx="63">
                  <c:v>1.5786000000000001E-2</c:v>
                </c:pt>
                <c:pt idx="64">
                  <c:v>1.5250400000000001E-2</c:v>
                </c:pt>
                <c:pt idx="65">
                  <c:v>1.47148E-2</c:v>
                </c:pt>
                <c:pt idx="66">
                  <c:v>1.4462549999999999E-2</c:v>
                </c:pt>
                <c:pt idx="67">
                  <c:v>1.421035E-2</c:v>
                </c:pt>
                <c:pt idx="68">
                  <c:v>1.3958150000000001E-2</c:v>
                </c:pt>
                <c:pt idx="69">
                  <c:v>1.370595E-2</c:v>
                </c:pt>
                <c:pt idx="70">
                  <c:v>1.345375E-2</c:v>
                </c:pt>
                <c:pt idx="71">
                  <c:v>1.332265E-2</c:v>
                </c:pt>
                <c:pt idx="72">
                  <c:v>1.319155E-2</c:v>
                </c:pt>
                <c:pt idx="73">
                  <c:v>1.3060499999999999E-2</c:v>
                </c:pt>
                <c:pt idx="74">
                  <c:v>1.2929400000000001E-2</c:v>
                </c:pt>
                <c:pt idx="75">
                  <c:v>1.27983E-2</c:v>
                </c:pt>
                <c:pt idx="76">
                  <c:v>1.26459E-2</c:v>
                </c:pt>
                <c:pt idx="77">
                  <c:v>1.2493499999999999E-2</c:v>
                </c:pt>
                <c:pt idx="78">
                  <c:v>1.2341100000000001E-2</c:v>
                </c:pt>
                <c:pt idx="79">
                  <c:v>1.21887E-2</c:v>
                </c:pt>
                <c:pt idx="80">
                  <c:v>1.20363E-2</c:v>
                </c:pt>
                <c:pt idx="81">
                  <c:v>1.1889749999999999E-2</c:v>
                </c:pt>
                <c:pt idx="82">
                  <c:v>1.1743150000000001E-2</c:v>
                </c:pt>
                <c:pt idx="83">
                  <c:v>1.1596550000000001E-2</c:v>
                </c:pt>
                <c:pt idx="84">
                  <c:v>1.144995E-2</c:v>
                </c:pt>
                <c:pt idx="85">
                  <c:v>1.130335E-2</c:v>
                </c:pt>
                <c:pt idx="86">
                  <c:v>1.1216200000000001E-2</c:v>
                </c:pt>
                <c:pt idx="87">
                  <c:v>1.112905E-2</c:v>
                </c:pt>
                <c:pt idx="88">
                  <c:v>1.104195E-2</c:v>
                </c:pt>
                <c:pt idx="89">
                  <c:v>1.0954800000000001E-2</c:v>
                </c:pt>
                <c:pt idx="90">
                  <c:v>1.086765E-2</c:v>
                </c:pt>
                <c:pt idx="91">
                  <c:v>1.0763399999999999E-2</c:v>
                </c:pt>
                <c:pt idx="92">
                  <c:v>1.0659149999999999E-2</c:v>
                </c:pt>
                <c:pt idx="93">
                  <c:v>1.0554900000000001E-2</c:v>
                </c:pt>
                <c:pt idx="94">
                  <c:v>1.0450650000000001E-2</c:v>
                </c:pt>
                <c:pt idx="95">
                  <c:v>1.03464E-2</c:v>
                </c:pt>
                <c:pt idx="96">
                  <c:v>1.0198250000000001E-2</c:v>
                </c:pt>
                <c:pt idx="97">
                  <c:v>1.0050099999999999E-2</c:v>
                </c:pt>
                <c:pt idx="98">
                  <c:v>9.9019499999999996E-3</c:v>
                </c:pt>
                <c:pt idx="99">
                  <c:v>9.7538E-3</c:v>
                </c:pt>
                <c:pt idx="100">
                  <c:v>9.6056500000000003E-3</c:v>
                </c:pt>
                <c:pt idx="101">
                  <c:v>9.4038999999999998E-3</c:v>
                </c:pt>
                <c:pt idx="102">
                  <c:v>9.2020999999999995E-3</c:v>
                </c:pt>
                <c:pt idx="103">
                  <c:v>9.0002999999999993E-3</c:v>
                </c:pt>
                <c:pt idx="104">
                  <c:v>8.7985000000000008E-3</c:v>
                </c:pt>
                <c:pt idx="105">
                  <c:v>8.5967000000000005E-3</c:v>
                </c:pt>
                <c:pt idx="106">
                  <c:v>8.2915999999999997E-3</c:v>
                </c:pt>
                <c:pt idx="107">
                  <c:v>7.9865500000000002E-3</c:v>
                </c:pt>
                <c:pt idx="108">
                  <c:v>7.6815E-3</c:v>
                </c:pt>
                <c:pt idx="109">
                  <c:v>7.3764499999999997E-3</c:v>
                </c:pt>
                <c:pt idx="110">
                  <c:v>7.0713499999999997E-3</c:v>
                </c:pt>
                <c:pt idx="111">
                  <c:v>6.7535E-3</c:v>
                </c:pt>
                <c:pt idx="112">
                  <c:v>6.4355999999999997E-3</c:v>
                </c:pt>
                <c:pt idx="113">
                  <c:v>6.1177499999999999E-3</c:v>
                </c:pt>
                <c:pt idx="114">
                  <c:v>5.7998499999999996E-3</c:v>
                </c:pt>
                <c:pt idx="115">
                  <c:v>5.4819999999999999E-3</c:v>
                </c:pt>
                <c:pt idx="116">
                  <c:v>5.2794499999999998E-3</c:v>
                </c:pt>
                <c:pt idx="117">
                  <c:v>5.0768999999999996E-3</c:v>
                </c:pt>
                <c:pt idx="118">
                  <c:v>4.8743500000000004E-3</c:v>
                </c:pt>
                <c:pt idx="119">
                  <c:v>4.6718000000000003E-3</c:v>
                </c:pt>
                <c:pt idx="120">
                  <c:v>4.4692500000000001E-3</c:v>
                </c:pt>
                <c:pt idx="121">
                  <c:v>4.3531000000000004E-3</c:v>
                </c:pt>
                <c:pt idx="122">
                  <c:v>4.2369E-3</c:v>
                </c:pt>
                <c:pt idx="123">
                  <c:v>4.1207500000000003E-3</c:v>
                </c:pt>
                <c:pt idx="124">
                  <c:v>4.0045999999999997E-3</c:v>
                </c:pt>
                <c:pt idx="125">
                  <c:v>3.8884000000000002E-3</c:v>
                </c:pt>
                <c:pt idx="126">
                  <c:v>3.7802999999999999E-3</c:v>
                </c:pt>
                <c:pt idx="127">
                  <c:v>3.6721499999999999E-3</c:v>
                </c:pt>
                <c:pt idx="128">
                  <c:v>3.56405E-3</c:v>
                </c:pt>
                <c:pt idx="129">
                  <c:v>3.4559E-3</c:v>
                </c:pt>
                <c:pt idx="130">
                  <c:v>3.3478000000000002E-3</c:v>
                </c:pt>
                <c:pt idx="131">
                  <c:v>3.3164000000000002E-3</c:v>
                </c:pt>
                <c:pt idx="132">
                  <c:v>3.28495E-3</c:v>
                </c:pt>
                <c:pt idx="133">
                  <c:v>3.25355E-3</c:v>
                </c:pt>
                <c:pt idx="134">
                  <c:v>3.22215E-3</c:v>
                </c:pt>
                <c:pt idx="135">
                  <c:v>3.19075E-3</c:v>
                </c:pt>
                <c:pt idx="136">
                  <c:v>3.1118000000000001E-3</c:v>
                </c:pt>
                <c:pt idx="137">
                  <c:v>3.0328500000000001E-3</c:v>
                </c:pt>
                <c:pt idx="138">
                  <c:v>2.9539000000000002E-3</c:v>
                </c:pt>
                <c:pt idx="139">
                  <c:v>2.8749499999999998E-3</c:v>
                </c:pt>
                <c:pt idx="140">
                  <c:v>2.7959999999999999E-3</c:v>
                </c:pt>
                <c:pt idx="141">
                  <c:v>2.7101999999999998E-3</c:v>
                </c:pt>
                <c:pt idx="142">
                  <c:v>2.6243999999999998E-3</c:v>
                </c:pt>
                <c:pt idx="143">
                  <c:v>2.5385999999999998E-3</c:v>
                </c:pt>
                <c:pt idx="144">
                  <c:v>2.4528000000000002E-3</c:v>
                </c:pt>
                <c:pt idx="145">
                  <c:v>2.36695E-3</c:v>
                </c:pt>
                <c:pt idx="146">
                  <c:v>2.0585E-3</c:v>
                </c:pt>
                <c:pt idx="147">
                  <c:v>1.75E-3</c:v>
                </c:pt>
                <c:pt idx="148">
                  <c:v>1.0250000000000001E-3</c:v>
                </c:pt>
                <c:pt idx="149">
                  <c:v>9.0875000000000005E-4</c:v>
                </c:pt>
                <c:pt idx="150">
                  <c:v>8.275E-4</c:v>
                </c:pt>
                <c:pt idx="151">
                  <c:v>7.5625000000000009E-4</c:v>
                </c:pt>
                <c:pt idx="152">
                  <c:v>7.2999999999999996E-4</c:v>
                </c:pt>
                <c:pt idx="153">
                  <c:v>7.0374999999999995E-4</c:v>
                </c:pt>
                <c:pt idx="154">
                  <c:v>6.7749999999999993E-4</c:v>
                </c:pt>
                <c:pt idx="155">
                  <c:v>6.5125000000000003E-4</c:v>
                </c:pt>
                <c:pt idx="156">
                  <c:v>6.2500000000000001E-4</c:v>
                </c:pt>
                <c:pt idx="157">
                  <c:v>5.9374999999999999E-4</c:v>
                </c:pt>
                <c:pt idx="158">
                  <c:v>5.6249999999999996E-4</c:v>
                </c:pt>
                <c:pt idx="159">
                  <c:v>5.3125000000000004E-4</c:v>
                </c:pt>
                <c:pt idx="160">
                  <c:v>5.0000000000000001E-4</c:v>
                </c:pt>
                <c:pt idx="161">
                  <c:v>4.6874999999999998E-4</c:v>
                </c:pt>
                <c:pt idx="162">
                  <c:v>4.3750000000000001E-4</c:v>
                </c:pt>
                <c:pt idx="163">
                  <c:v>4.0624999999999998E-4</c:v>
                </c:pt>
                <c:pt idx="164">
                  <c:v>3.7500000000000001E-4</c:v>
                </c:pt>
                <c:pt idx="165">
                  <c:v>3.4374999999999998E-4</c:v>
                </c:pt>
                <c:pt idx="166">
                  <c:v>3.1250000000000001E-4</c:v>
                </c:pt>
                <c:pt idx="167">
                  <c:v>2.8124999999999998E-4</c:v>
                </c:pt>
                <c:pt idx="168">
                  <c:v>2.5000000000000001E-4</c:v>
                </c:pt>
                <c:pt idx="169">
                  <c:v>2.1875E-4</c:v>
                </c:pt>
                <c:pt idx="170">
                  <c:v>1.875E-4</c:v>
                </c:pt>
                <c:pt idx="171">
                  <c:v>1.5625E-4</c:v>
                </c:pt>
                <c:pt idx="172">
                  <c:v>1.25E-4</c:v>
                </c:pt>
                <c:pt idx="173">
                  <c:v>9.3750000000000002E-5</c:v>
                </c:pt>
                <c:pt idx="174">
                  <c:v>6.2500000000000001E-5</c:v>
                </c:pt>
                <c:pt idx="175">
                  <c:v>3.1250000000000001E-5</c:v>
                </c:pt>
                <c:pt idx="176">
                  <c:v>3.1250000000000001E-5</c:v>
                </c:pt>
                <c:pt idx="177">
                  <c:v>3.1250000000000001E-5</c:v>
                </c:pt>
                <c:pt idx="178">
                  <c:v>3.1250000000000001E-5</c:v>
                </c:pt>
                <c:pt idx="179">
                  <c:v>3.1250000000000001E-5</c:v>
                </c:pt>
                <c:pt idx="180">
                  <c:v>3.1250000000000001E-5</c:v>
                </c:pt>
                <c:pt idx="181">
                  <c:v>3.1250000000000001E-5</c:v>
                </c:pt>
                <c:pt idx="182">
                  <c:v>3.1250000000000001E-5</c:v>
                </c:pt>
                <c:pt idx="183">
                  <c:v>3.1250000000000001E-5</c:v>
                </c:pt>
                <c:pt idx="184">
                  <c:v>3.1250000000000001E-5</c:v>
                </c:pt>
                <c:pt idx="185">
                  <c:v>3.1250000000000001E-5</c:v>
                </c:pt>
                <c:pt idx="186">
                  <c:v>3.1250000000000001E-5</c:v>
                </c:pt>
                <c:pt idx="187">
                  <c:v>3.1250000000000001E-5</c:v>
                </c:pt>
                <c:pt idx="188">
                  <c:v>3.1250000000000001E-5</c:v>
                </c:pt>
                <c:pt idx="189">
                  <c:v>3.1250000000000001E-5</c:v>
                </c:pt>
                <c:pt idx="190">
                  <c:v>3.1250000000000001E-5</c:v>
                </c:pt>
                <c:pt idx="191">
                  <c:v>3.1250000000000001E-5</c:v>
                </c:pt>
                <c:pt idx="192">
                  <c:v>3.1250000000000001E-5</c:v>
                </c:pt>
                <c:pt idx="193">
                  <c:v>3.1250000000000001E-5</c:v>
                </c:pt>
                <c:pt idx="194">
                  <c:v>3.1250000000000001E-5</c:v>
                </c:pt>
                <c:pt idx="195">
                  <c:v>3.1250000000000001E-5</c:v>
                </c:pt>
                <c:pt idx="196">
                  <c:v>3.1250000000000001E-5</c:v>
                </c:pt>
                <c:pt idx="197">
                  <c:v>3.1250000000000001E-5</c:v>
                </c:pt>
                <c:pt idx="198" formatCode="0">
                  <c:v>0</c:v>
                </c:pt>
                <c:pt idx="199" formatCode="0">
                  <c:v>0</c:v>
                </c:pt>
                <c:pt idx="200" formatCode="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D28-4390-B8A4-0A7EC63846B4}"/>
            </c:ext>
          </c:extLst>
        </c:ser>
        <c:ser>
          <c:idx val="7"/>
          <c:order val="7"/>
          <c:tx>
            <c:strRef>
              <c:f>r0_v832Initial!$AO$1</c:f>
              <c:strCache>
                <c:ptCount val="1"/>
                <c:pt idx="0">
                  <c:v>XI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r0_v832Initial!$Z$2:$Z$202</c:f>
              <c:numCache>
                <c:formatCode>General</c:formatCode>
                <c:ptCount val="20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  <c:pt idx="151">
                  <c:v>302</c:v>
                </c:pt>
                <c:pt idx="152">
                  <c:v>304</c:v>
                </c:pt>
                <c:pt idx="153">
                  <c:v>306</c:v>
                </c:pt>
                <c:pt idx="154">
                  <c:v>308</c:v>
                </c:pt>
                <c:pt idx="155">
                  <c:v>310</c:v>
                </c:pt>
                <c:pt idx="156">
                  <c:v>312</c:v>
                </c:pt>
                <c:pt idx="157">
                  <c:v>314</c:v>
                </c:pt>
                <c:pt idx="158">
                  <c:v>316</c:v>
                </c:pt>
                <c:pt idx="159">
                  <c:v>318</c:v>
                </c:pt>
                <c:pt idx="160">
                  <c:v>320</c:v>
                </c:pt>
                <c:pt idx="161">
                  <c:v>322</c:v>
                </c:pt>
                <c:pt idx="162">
                  <c:v>324</c:v>
                </c:pt>
                <c:pt idx="163">
                  <c:v>326</c:v>
                </c:pt>
                <c:pt idx="164">
                  <c:v>328</c:v>
                </c:pt>
                <c:pt idx="165">
                  <c:v>330</c:v>
                </c:pt>
                <c:pt idx="166">
                  <c:v>332</c:v>
                </c:pt>
                <c:pt idx="167">
                  <c:v>334</c:v>
                </c:pt>
                <c:pt idx="168">
                  <c:v>336</c:v>
                </c:pt>
                <c:pt idx="169">
                  <c:v>338</c:v>
                </c:pt>
                <c:pt idx="170">
                  <c:v>340</c:v>
                </c:pt>
                <c:pt idx="171">
                  <c:v>342</c:v>
                </c:pt>
                <c:pt idx="172">
                  <c:v>344</c:v>
                </c:pt>
                <c:pt idx="173">
                  <c:v>346</c:v>
                </c:pt>
                <c:pt idx="174">
                  <c:v>348</c:v>
                </c:pt>
                <c:pt idx="175">
                  <c:v>350</c:v>
                </c:pt>
                <c:pt idx="176">
                  <c:v>352</c:v>
                </c:pt>
                <c:pt idx="177">
                  <c:v>354</c:v>
                </c:pt>
                <c:pt idx="178">
                  <c:v>356</c:v>
                </c:pt>
                <c:pt idx="179">
                  <c:v>358</c:v>
                </c:pt>
                <c:pt idx="180">
                  <c:v>360</c:v>
                </c:pt>
                <c:pt idx="181">
                  <c:v>362</c:v>
                </c:pt>
                <c:pt idx="182">
                  <c:v>364</c:v>
                </c:pt>
                <c:pt idx="183">
                  <c:v>366</c:v>
                </c:pt>
                <c:pt idx="184">
                  <c:v>368</c:v>
                </c:pt>
                <c:pt idx="185">
                  <c:v>370</c:v>
                </c:pt>
                <c:pt idx="186">
                  <c:v>372</c:v>
                </c:pt>
                <c:pt idx="187">
                  <c:v>374</c:v>
                </c:pt>
                <c:pt idx="188">
                  <c:v>376</c:v>
                </c:pt>
                <c:pt idx="189">
                  <c:v>378</c:v>
                </c:pt>
                <c:pt idx="190">
                  <c:v>380</c:v>
                </c:pt>
                <c:pt idx="191">
                  <c:v>382</c:v>
                </c:pt>
                <c:pt idx="192">
                  <c:v>384</c:v>
                </c:pt>
                <c:pt idx="193">
                  <c:v>386</c:v>
                </c:pt>
                <c:pt idx="194">
                  <c:v>388</c:v>
                </c:pt>
                <c:pt idx="195">
                  <c:v>390</c:v>
                </c:pt>
                <c:pt idx="196">
                  <c:v>392</c:v>
                </c:pt>
                <c:pt idx="197">
                  <c:v>394</c:v>
                </c:pt>
                <c:pt idx="198">
                  <c:v>396</c:v>
                </c:pt>
                <c:pt idx="199">
                  <c:v>398</c:v>
                </c:pt>
                <c:pt idx="200">
                  <c:v>400</c:v>
                </c:pt>
              </c:numCache>
            </c:numRef>
          </c:xVal>
          <c:yVal>
            <c:numRef>
              <c:f>r0_v832Initial!$AO$2:$AO$202</c:f>
              <c:numCache>
                <c:formatCode>0.0000000</c:formatCode>
                <c:ptCount val="201"/>
                <c:pt idx="0">
                  <c:v>1</c:v>
                </c:pt>
                <c:pt idx="1">
                  <c:v>0.9</c:v>
                </c:pt>
                <c:pt idx="2">
                  <c:v>0.67500000000000004</c:v>
                </c:pt>
                <c:pt idx="3">
                  <c:v>0.375</c:v>
                </c:pt>
                <c:pt idx="4">
                  <c:v>0.2</c:v>
                </c:pt>
                <c:pt idx="5">
                  <c:v>0.14000000000000001</c:v>
                </c:pt>
                <c:pt idx="6">
                  <c:v>0.115</c:v>
                </c:pt>
                <c:pt idx="7">
                  <c:v>9.6044099999999993E-2</c:v>
                </c:pt>
                <c:pt idx="8">
                  <c:v>8.4000000000000005E-2</c:v>
                </c:pt>
                <c:pt idx="9">
                  <c:v>6.9500000000000006E-2</c:v>
                </c:pt>
                <c:pt idx="10">
                  <c:v>5.8601500000000001E-2</c:v>
                </c:pt>
                <c:pt idx="11">
                  <c:v>5.5774999999999998E-2</c:v>
                </c:pt>
                <c:pt idx="12">
                  <c:v>5.29484E-2</c:v>
                </c:pt>
                <c:pt idx="13">
                  <c:v>5.0121899999999997E-2</c:v>
                </c:pt>
                <c:pt idx="14">
                  <c:v>4.7295299999999998E-2</c:v>
                </c:pt>
                <c:pt idx="15">
                  <c:v>4.4468800000000003E-2</c:v>
                </c:pt>
                <c:pt idx="16">
                  <c:v>3.9645300000000001E-2</c:v>
                </c:pt>
                <c:pt idx="17">
                  <c:v>3.48218E-2</c:v>
                </c:pt>
                <c:pt idx="18">
                  <c:v>2.9998299999999999E-2</c:v>
                </c:pt>
                <c:pt idx="19">
                  <c:v>2.51749E-2</c:v>
                </c:pt>
                <c:pt idx="20">
                  <c:v>2.0351399999999999E-2</c:v>
                </c:pt>
                <c:pt idx="21">
                  <c:v>1.9398100000000001E-2</c:v>
                </c:pt>
                <c:pt idx="22">
                  <c:v>1.8444800000000001E-2</c:v>
                </c:pt>
                <c:pt idx="23">
                  <c:v>1.74916E-2</c:v>
                </c:pt>
                <c:pt idx="24">
                  <c:v>1.6538299999999999E-2</c:v>
                </c:pt>
                <c:pt idx="25">
                  <c:v>1.5585E-2</c:v>
                </c:pt>
                <c:pt idx="26">
                  <c:v>1.4726400000000001E-2</c:v>
                </c:pt>
                <c:pt idx="27">
                  <c:v>1.38677E-2</c:v>
                </c:pt>
                <c:pt idx="28">
                  <c:v>1.3009E-2</c:v>
                </c:pt>
                <c:pt idx="29">
                  <c:v>1.2150299999999999E-2</c:v>
                </c:pt>
                <c:pt idx="30">
                  <c:v>1.12917E-2</c:v>
                </c:pt>
                <c:pt idx="31">
                  <c:v>1.08237E-2</c:v>
                </c:pt>
                <c:pt idx="32">
                  <c:v>1.0355700000000001E-2</c:v>
                </c:pt>
                <c:pt idx="33">
                  <c:v>9.8876999999999993E-3</c:v>
                </c:pt>
                <c:pt idx="34">
                  <c:v>9.4196999999999996E-3</c:v>
                </c:pt>
                <c:pt idx="35">
                  <c:v>8.9516999999999999E-3</c:v>
                </c:pt>
                <c:pt idx="36">
                  <c:v>8.5800000000000008E-3</c:v>
                </c:pt>
                <c:pt idx="37">
                  <c:v>8.2083E-3</c:v>
                </c:pt>
                <c:pt idx="38">
                  <c:v>7.8367000000000003E-3</c:v>
                </c:pt>
                <c:pt idx="39">
                  <c:v>7.4650000000000003E-3</c:v>
                </c:pt>
                <c:pt idx="40">
                  <c:v>7.0933999999999997E-3</c:v>
                </c:pt>
                <c:pt idx="41">
                  <c:v>6.8696E-3</c:v>
                </c:pt>
                <c:pt idx="42">
                  <c:v>6.6458000000000003E-3</c:v>
                </c:pt>
                <c:pt idx="43">
                  <c:v>6.4219999999999998E-3</c:v>
                </c:pt>
                <c:pt idx="44">
                  <c:v>6.1982000000000001E-3</c:v>
                </c:pt>
                <c:pt idx="45">
                  <c:v>5.9744000000000004E-3</c:v>
                </c:pt>
                <c:pt idx="46">
                  <c:v>5.7892999999999998E-3</c:v>
                </c:pt>
                <c:pt idx="47">
                  <c:v>5.6042000000000002E-3</c:v>
                </c:pt>
                <c:pt idx="48">
                  <c:v>5.4190999999999996E-3</c:v>
                </c:pt>
                <c:pt idx="49">
                  <c:v>5.2339999999999999E-3</c:v>
                </c:pt>
                <c:pt idx="50">
                  <c:v>5.0489999999999997E-3</c:v>
                </c:pt>
                <c:pt idx="51">
                  <c:v>4.7532E-3</c:v>
                </c:pt>
                <c:pt idx="52">
                  <c:v>4.4574999999999997E-3</c:v>
                </c:pt>
                <c:pt idx="53">
                  <c:v>4.1618000000000002E-3</c:v>
                </c:pt>
                <c:pt idx="54">
                  <c:v>3.8660000000000001E-3</c:v>
                </c:pt>
                <c:pt idx="55">
                  <c:v>3.5703000000000002E-3</c:v>
                </c:pt>
                <c:pt idx="56">
                  <c:v>3.372E-3</c:v>
                </c:pt>
                <c:pt idx="57">
                  <c:v>3.1736999999999998E-3</c:v>
                </c:pt>
                <c:pt idx="58">
                  <c:v>2.9754E-3</c:v>
                </c:pt>
                <c:pt idx="59">
                  <c:v>2.7772000000000001E-3</c:v>
                </c:pt>
                <c:pt idx="60">
                  <c:v>2.5788999999999999E-3</c:v>
                </c:pt>
                <c:pt idx="61">
                  <c:v>2.4367E-3</c:v>
                </c:pt>
                <c:pt idx="62">
                  <c:v>2.2945999999999999E-3</c:v>
                </c:pt>
                <c:pt idx="63">
                  <c:v>2.1524000000000001E-3</c:v>
                </c:pt>
                <c:pt idx="64">
                  <c:v>2.0103E-3</c:v>
                </c:pt>
                <c:pt idx="65">
                  <c:v>1.8680999999999999E-3</c:v>
                </c:pt>
                <c:pt idx="66">
                  <c:v>1.8119E-3</c:v>
                </c:pt>
                <c:pt idx="67">
                  <c:v>1.7557E-3</c:v>
                </c:pt>
                <c:pt idx="68">
                  <c:v>1.6995000000000001E-3</c:v>
                </c:pt>
                <c:pt idx="69">
                  <c:v>1.6433000000000001E-3</c:v>
                </c:pt>
                <c:pt idx="70">
                  <c:v>1.5870999999999999E-3</c:v>
                </c:pt>
                <c:pt idx="71">
                  <c:v>1.5731E-3</c:v>
                </c:pt>
                <c:pt idx="72">
                  <c:v>1.5590000000000001E-3</c:v>
                </c:pt>
                <c:pt idx="73">
                  <c:v>1.5449000000000001E-3</c:v>
                </c:pt>
                <c:pt idx="74">
                  <c:v>1.5309E-3</c:v>
                </c:pt>
                <c:pt idx="75">
                  <c:v>1.5168E-3</c:v>
                </c:pt>
                <c:pt idx="76">
                  <c:v>1.5013978723404256E-3</c:v>
                </c:pt>
                <c:pt idx="77">
                  <c:v>1.4859957446808512E-3</c:v>
                </c:pt>
                <c:pt idx="78">
                  <c:v>1.4705936170212768E-3</c:v>
                </c:pt>
                <c:pt idx="79">
                  <c:v>1.4551914893617024E-3</c:v>
                </c:pt>
                <c:pt idx="80">
                  <c:v>1.439789361702128E-3</c:v>
                </c:pt>
                <c:pt idx="81">
                  <c:v>1.4243872340425536E-3</c:v>
                </c:pt>
                <c:pt idx="82">
                  <c:v>1.4089851063829792E-3</c:v>
                </c:pt>
                <c:pt idx="83">
                  <c:v>1.3935829787234048E-3</c:v>
                </c:pt>
                <c:pt idx="84">
                  <c:v>1.3781808510638304E-3</c:v>
                </c:pt>
                <c:pt idx="85">
                  <c:v>1.362778723404256E-3</c:v>
                </c:pt>
                <c:pt idx="86">
                  <c:v>1.3473765957446816E-3</c:v>
                </c:pt>
                <c:pt idx="87">
                  <c:v>1.3319744680851072E-3</c:v>
                </c:pt>
                <c:pt idx="88">
                  <c:v>1.3165723404255328E-3</c:v>
                </c:pt>
                <c:pt idx="89">
                  <c:v>1.3011702127659584E-3</c:v>
                </c:pt>
                <c:pt idx="90">
                  <c:v>1.285768085106384E-3</c:v>
                </c:pt>
                <c:pt idx="91">
                  <c:v>1.2703659574468096E-3</c:v>
                </c:pt>
                <c:pt idx="92">
                  <c:v>1.2549638297872352E-3</c:v>
                </c:pt>
                <c:pt idx="93">
                  <c:v>1.2395617021276608E-3</c:v>
                </c:pt>
                <c:pt idx="94">
                  <c:v>1.2241595744680864E-3</c:v>
                </c:pt>
                <c:pt idx="95">
                  <c:v>1.208757446808512E-3</c:v>
                </c:pt>
                <c:pt idx="96">
                  <c:v>1.1933553191489376E-3</c:v>
                </c:pt>
                <c:pt idx="97">
                  <c:v>1.1779531914893632E-3</c:v>
                </c:pt>
                <c:pt idx="98">
                  <c:v>1.1625510638297888E-3</c:v>
                </c:pt>
                <c:pt idx="99">
                  <c:v>1.1471489361702144E-3</c:v>
                </c:pt>
                <c:pt idx="100">
                  <c:v>1.13174680851064E-3</c:v>
                </c:pt>
                <c:pt idx="101">
                  <c:v>1.1163446808510656E-3</c:v>
                </c:pt>
                <c:pt idx="102">
                  <c:v>1.1009425531914912E-3</c:v>
                </c:pt>
                <c:pt idx="103">
                  <c:v>1.0855404255319169E-3</c:v>
                </c:pt>
                <c:pt idx="104">
                  <c:v>1.0701382978723425E-3</c:v>
                </c:pt>
                <c:pt idx="105">
                  <c:v>1.0547361702127681E-3</c:v>
                </c:pt>
                <c:pt idx="106">
                  <c:v>1.0393340425531937E-3</c:v>
                </c:pt>
                <c:pt idx="107">
                  <c:v>1.0239319148936193E-3</c:v>
                </c:pt>
                <c:pt idx="108">
                  <c:v>1.0085297872340449E-3</c:v>
                </c:pt>
                <c:pt idx="109">
                  <c:v>9.9312765957447046E-4</c:v>
                </c:pt>
                <c:pt idx="110">
                  <c:v>9.7772553191489606E-4</c:v>
                </c:pt>
                <c:pt idx="111">
                  <c:v>9.6232340425532155E-4</c:v>
                </c:pt>
                <c:pt idx="112">
                  <c:v>9.4692127659574705E-4</c:v>
                </c:pt>
                <c:pt idx="113">
                  <c:v>9.3151914893617254E-4</c:v>
                </c:pt>
                <c:pt idx="114">
                  <c:v>9.1611702127659803E-4</c:v>
                </c:pt>
                <c:pt idx="115">
                  <c:v>9.0071489361702353E-4</c:v>
                </c:pt>
                <c:pt idx="116">
                  <c:v>8.8531276595744902E-4</c:v>
                </c:pt>
                <c:pt idx="117">
                  <c:v>8.6991063829787451E-4</c:v>
                </c:pt>
                <c:pt idx="118">
                  <c:v>8.5450851063830001E-4</c:v>
                </c:pt>
                <c:pt idx="119">
                  <c:v>8.391063829787255E-4</c:v>
                </c:pt>
                <c:pt idx="120">
                  <c:v>8.2370425531915099E-4</c:v>
                </c:pt>
                <c:pt idx="121">
                  <c:v>8.0830212765957649E-4</c:v>
                </c:pt>
                <c:pt idx="122">
                  <c:v>7.9290000000000003E-4</c:v>
                </c:pt>
                <c:pt idx="123">
                  <c:v>7.3039999999999997E-4</c:v>
                </c:pt>
                <c:pt idx="124">
                  <c:v>6.6799999999999997E-4</c:v>
                </c:pt>
                <c:pt idx="125">
                  <c:v>6.0550000000000003E-4</c:v>
                </c:pt>
                <c:pt idx="126">
                  <c:v>5.4699999999999996E-4</c:v>
                </c:pt>
                <c:pt idx="127">
                  <c:v>4.885E-4</c:v>
                </c:pt>
                <c:pt idx="128">
                  <c:v>4.2999999999999999E-4</c:v>
                </c:pt>
                <c:pt idx="129">
                  <c:v>3.7149999999999998E-4</c:v>
                </c:pt>
                <c:pt idx="130">
                  <c:v>3.1300000000000002E-4</c:v>
                </c:pt>
                <c:pt idx="131">
                  <c:v>2.6449999999999998E-4</c:v>
                </c:pt>
                <c:pt idx="132">
                  <c:v>2.1589999999999999E-4</c:v>
                </c:pt>
                <c:pt idx="133">
                  <c:v>1.673E-4</c:v>
                </c:pt>
                <c:pt idx="134">
                  <c:v>1.188E-4</c:v>
                </c:pt>
                <c:pt idx="135">
                  <c:v>7.0199999999999999E-5</c:v>
                </c:pt>
                <c:pt idx="136">
                  <c:v>4.5099999999999998E-5</c:v>
                </c:pt>
                <c:pt idx="137">
                  <c:v>2.0000000000000002E-5</c:v>
                </c:pt>
                <c:pt idx="138">
                  <c:v>1.5E-5</c:v>
                </c:pt>
                <c:pt idx="139">
                  <c:v>1.0000000000000001E-5</c:v>
                </c:pt>
                <c:pt idx="140">
                  <c:v>5.0000000000000004E-6</c:v>
                </c:pt>
                <c:pt idx="141">
                  <c:v>4.8999999999999997E-6</c:v>
                </c:pt>
                <c:pt idx="142">
                  <c:v>4.7999999999999998E-6</c:v>
                </c:pt>
                <c:pt idx="143">
                  <c:v>4.6999999999999999E-6</c:v>
                </c:pt>
                <c:pt idx="144">
                  <c:v>4.6E-6</c:v>
                </c:pt>
                <c:pt idx="145">
                  <c:v>4.5000000000000001E-6</c:v>
                </c:pt>
                <c:pt idx="146">
                  <c:v>4.4000000000000002E-6</c:v>
                </c:pt>
                <c:pt idx="147">
                  <c:v>4.3000000000000003E-6</c:v>
                </c:pt>
                <c:pt idx="148">
                  <c:v>4.1999999999999996E-6</c:v>
                </c:pt>
                <c:pt idx="149">
                  <c:v>4.0999999999999997E-6</c:v>
                </c:pt>
                <c:pt idx="150">
                  <c:v>3.9999999999999998E-6</c:v>
                </c:pt>
                <c:pt idx="151">
                  <c:v>3.8999999999999999E-6</c:v>
                </c:pt>
                <c:pt idx="152">
                  <c:v>3.8E-6</c:v>
                </c:pt>
                <c:pt idx="153">
                  <c:v>3.7000000000000002E-6</c:v>
                </c:pt>
                <c:pt idx="154">
                  <c:v>3.5999999999999998E-6</c:v>
                </c:pt>
                <c:pt idx="155">
                  <c:v>3.4999999999999999E-6</c:v>
                </c:pt>
                <c:pt idx="156">
                  <c:v>3.4000000000000001E-6</c:v>
                </c:pt>
                <c:pt idx="157">
                  <c:v>3.3000000000000002E-6</c:v>
                </c:pt>
                <c:pt idx="158">
                  <c:v>3.1999999999999999E-6</c:v>
                </c:pt>
                <c:pt idx="159">
                  <c:v>3.1E-6</c:v>
                </c:pt>
                <c:pt idx="160">
                  <c:v>3.0000000000000001E-6</c:v>
                </c:pt>
                <c:pt idx="161">
                  <c:v>2.9000000000000002E-6</c:v>
                </c:pt>
                <c:pt idx="162">
                  <c:v>2.7999999999999999E-6</c:v>
                </c:pt>
                <c:pt idx="163">
                  <c:v>2.7E-6</c:v>
                </c:pt>
                <c:pt idx="164">
                  <c:v>2.6000000000000001E-6</c:v>
                </c:pt>
                <c:pt idx="165">
                  <c:v>2.5000000000000002E-6</c:v>
                </c:pt>
                <c:pt idx="166">
                  <c:v>2.3999999999999999E-6</c:v>
                </c:pt>
                <c:pt idx="167">
                  <c:v>2.3E-6</c:v>
                </c:pt>
                <c:pt idx="168">
                  <c:v>2.2000000000000001E-6</c:v>
                </c:pt>
                <c:pt idx="169">
                  <c:v>2.0999999999999998E-6</c:v>
                </c:pt>
                <c:pt idx="170">
                  <c:v>1.9999999999999999E-6</c:v>
                </c:pt>
                <c:pt idx="171">
                  <c:v>1.9E-6</c:v>
                </c:pt>
                <c:pt idx="172">
                  <c:v>1.7999999999999999E-6</c:v>
                </c:pt>
                <c:pt idx="173">
                  <c:v>1.7E-6</c:v>
                </c:pt>
                <c:pt idx="174">
                  <c:v>1.5999999999999999E-6</c:v>
                </c:pt>
                <c:pt idx="175">
                  <c:v>1.5E-6</c:v>
                </c:pt>
                <c:pt idx="176">
                  <c:v>1.3999999999999999E-6</c:v>
                </c:pt>
                <c:pt idx="177">
                  <c:v>1.3E-6</c:v>
                </c:pt>
                <c:pt idx="178">
                  <c:v>1.1999999999999999E-6</c:v>
                </c:pt>
                <c:pt idx="179">
                  <c:v>1.1000000000000001E-6</c:v>
                </c:pt>
                <c:pt idx="180">
                  <c:v>9.9999999999999995E-7</c:v>
                </c:pt>
                <c:pt idx="181">
                  <c:v>8.9999999999999996E-7</c:v>
                </c:pt>
                <c:pt idx="182">
                  <c:v>7.9999999999999996E-7</c:v>
                </c:pt>
                <c:pt idx="183">
                  <c:v>6.9999999999999997E-7</c:v>
                </c:pt>
                <c:pt idx="184">
                  <c:v>5.9999999999999997E-7</c:v>
                </c:pt>
                <c:pt idx="185" formatCode="0">
                  <c:v>0</c:v>
                </c:pt>
                <c:pt idx="186" formatCode="0">
                  <c:v>0</c:v>
                </c:pt>
                <c:pt idx="187" formatCode="0">
                  <c:v>0</c:v>
                </c:pt>
                <c:pt idx="188" formatCode="0">
                  <c:v>0</c:v>
                </c:pt>
                <c:pt idx="189" formatCode="0">
                  <c:v>0</c:v>
                </c:pt>
                <c:pt idx="190" formatCode="0">
                  <c:v>0</c:v>
                </c:pt>
                <c:pt idx="191" formatCode="0">
                  <c:v>0</c:v>
                </c:pt>
                <c:pt idx="192" formatCode="0">
                  <c:v>0</c:v>
                </c:pt>
                <c:pt idx="193" formatCode="0">
                  <c:v>0</c:v>
                </c:pt>
                <c:pt idx="194" formatCode="0">
                  <c:v>0</c:v>
                </c:pt>
                <c:pt idx="195" formatCode="0">
                  <c:v>0</c:v>
                </c:pt>
                <c:pt idx="196" formatCode="0">
                  <c:v>0</c:v>
                </c:pt>
                <c:pt idx="197" formatCode="0">
                  <c:v>0</c:v>
                </c:pt>
                <c:pt idx="198" formatCode="0">
                  <c:v>0</c:v>
                </c:pt>
                <c:pt idx="199" formatCode="0">
                  <c:v>0</c:v>
                </c:pt>
                <c:pt idx="200" formatCode="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D28-4390-B8A4-0A7EC63846B4}"/>
            </c:ext>
          </c:extLst>
        </c:ser>
        <c:ser>
          <c:idx val="8"/>
          <c:order val="8"/>
          <c:tx>
            <c:strRef>
              <c:f>r0_v832Initial!$AP$1</c:f>
              <c:strCache>
                <c:ptCount val="1"/>
                <c:pt idx="0">
                  <c:v>XI_LT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r0_v832Initial!$Z$2:$Z$202</c:f>
              <c:numCache>
                <c:formatCode>General</c:formatCode>
                <c:ptCount val="20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  <c:pt idx="151">
                  <c:v>302</c:v>
                </c:pt>
                <c:pt idx="152">
                  <c:v>304</c:v>
                </c:pt>
                <c:pt idx="153">
                  <c:v>306</c:v>
                </c:pt>
                <c:pt idx="154">
                  <c:v>308</c:v>
                </c:pt>
                <c:pt idx="155">
                  <c:v>310</c:v>
                </c:pt>
                <c:pt idx="156">
                  <c:v>312</c:v>
                </c:pt>
                <c:pt idx="157">
                  <c:v>314</c:v>
                </c:pt>
                <c:pt idx="158">
                  <c:v>316</c:v>
                </c:pt>
                <c:pt idx="159">
                  <c:v>318</c:v>
                </c:pt>
                <c:pt idx="160">
                  <c:v>320</c:v>
                </c:pt>
                <c:pt idx="161">
                  <c:v>322</c:v>
                </c:pt>
                <c:pt idx="162">
                  <c:v>324</c:v>
                </c:pt>
                <c:pt idx="163">
                  <c:v>326</c:v>
                </c:pt>
                <c:pt idx="164">
                  <c:v>328</c:v>
                </c:pt>
                <c:pt idx="165">
                  <c:v>330</c:v>
                </c:pt>
                <c:pt idx="166">
                  <c:v>332</c:v>
                </c:pt>
                <c:pt idx="167">
                  <c:v>334</c:v>
                </c:pt>
                <c:pt idx="168">
                  <c:v>336</c:v>
                </c:pt>
                <c:pt idx="169">
                  <c:v>338</c:v>
                </c:pt>
                <c:pt idx="170">
                  <c:v>340</c:v>
                </c:pt>
                <c:pt idx="171">
                  <c:v>342</c:v>
                </c:pt>
                <c:pt idx="172">
                  <c:v>344</c:v>
                </c:pt>
                <c:pt idx="173">
                  <c:v>346</c:v>
                </c:pt>
                <c:pt idx="174">
                  <c:v>348</c:v>
                </c:pt>
                <c:pt idx="175">
                  <c:v>350</c:v>
                </c:pt>
                <c:pt idx="176">
                  <c:v>352</c:v>
                </c:pt>
                <c:pt idx="177">
                  <c:v>354</c:v>
                </c:pt>
                <c:pt idx="178">
                  <c:v>356</c:v>
                </c:pt>
                <c:pt idx="179">
                  <c:v>358</c:v>
                </c:pt>
                <c:pt idx="180">
                  <c:v>360</c:v>
                </c:pt>
                <c:pt idx="181">
                  <c:v>362</c:v>
                </c:pt>
                <c:pt idx="182">
                  <c:v>364</c:v>
                </c:pt>
                <c:pt idx="183">
                  <c:v>366</c:v>
                </c:pt>
                <c:pt idx="184">
                  <c:v>368</c:v>
                </c:pt>
                <c:pt idx="185">
                  <c:v>370</c:v>
                </c:pt>
                <c:pt idx="186">
                  <c:v>372</c:v>
                </c:pt>
                <c:pt idx="187">
                  <c:v>374</c:v>
                </c:pt>
                <c:pt idx="188">
                  <c:v>376</c:v>
                </c:pt>
                <c:pt idx="189">
                  <c:v>378</c:v>
                </c:pt>
                <c:pt idx="190">
                  <c:v>380</c:v>
                </c:pt>
                <c:pt idx="191">
                  <c:v>382</c:v>
                </c:pt>
                <c:pt idx="192">
                  <c:v>384</c:v>
                </c:pt>
                <c:pt idx="193">
                  <c:v>386</c:v>
                </c:pt>
                <c:pt idx="194">
                  <c:v>388</c:v>
                </c:pt>
                <c:pt idx="195">
                  <c:v>390</c:v>
                </c:pt>
                <c:pt idx="196">
                  <c:v>392</c:v>
                </c:pt>
                <c:pt idx="197">
                  <c:v>394</c:v>
                </c:pt>
                <c:pt idx="198">
                  <c:v>396</c:v>
                </c:pt>
                <c:pt idx="199">
                  <c:v>398</c:v>
                </c:pt>
                <c:pt idx="200">
                  <c:v>400</c:v>
                </c:pt>
              </c:numCache>
            </c:numRef>
          </c:xVal>
          <c:yVal>
            <c:numRef>
              <c:f>r0_v832Initial!$AP$2:$AP$202</c:f>
              <c:numCache>
                <c:formatCode>0.0000000</c:formatCode>
                <c:ptCount val="201"/>
                <c:pt idx="0">
                  <c:v>1</c:v>
                </c:pt>
                <c:pt idx="1">
                  <c:v>0.9</c:v>
                </c:pt>
                <c:pt idx="2">
                  <c:v>0.67500000000000004</c:v>
                </c:pt>
                <c:pt idx="3">
                  <c:v>0.375</c:v>
                </c:pt>
                <c:pt idx="4">
                  <c:v>0.2</c:v>
                </c:pt>
                <c:pt idx="5">
                  <c:v>0.14000000000000001</c:v>
                </c:pt>
                <c:pt idx="6">
                  <c:v>0.115</c:v>
                </c:pt>
                <c:pt idx="7">
                  <c:v>9.6044099999999993E-2</c:v>
                </c:pt>
                <c:pt idx="8">
                  <c:v>8.4000000000000005E-2</c:v>
                </c:pt>
                <c:pt idx="9">
                  <c:v>6.9500000000000006E-2</c:v>
                </c:pt>
                <c:pt idx="10">
                  <c:v>5.8601500000000001E-2</c:v>
                </c:pt>
                <c:pt idx="11">
                  <c:v>5.5774999999999998E-2</c:v>
                </c:pt>
                <c:pt idx="12">
                  <c:v>5.29484E-2</c:v>
                </c:pt>
                <c:pt idx="13">
                  <c:v>5.0121899999999997E-2</c:v>
                </c:pt>
                <c:pt idx="14">
                  <c:v>4.7295299999999998E-2</c:v>
                </c:pt>
                <c:pt idx="15">
                  <c:v>4.4468800000000003E-2</c:v>
                </c:pt>
                <c:pt idx="16">
                  <c:v>3.9645300000000001E-2</c:v>
                </c:pt>
                <c:pt idx="17">
                  <c:v>3.48218E-2</c:v>
                </c:pt>
                <c:pt idx="18">
                  <c:v>2.9998299999999999E-2</c:v>
                </c:pt>
                <c:pt idx="19">
                  <c:v>2.51749E-2</c:v>
                </c:pt>
                <c:pt idx="20">
                  <c:v>2.0351399999999999E-2</c:v>
                </c:pt>
                <c:pt idx="21">
                  <c:v>1.9398100000000001E-2</c:v>
                </c:pt>
                <c:pt idx="22">
                  <c:v>1.8444800000000001E-2</c:v>
                </c:pt>
                <c:pt idx="23">
                  <c:v>1.74916E-2</c:v>
                </c:pt>
                <c:pt idx="24">
                  <c:v>1.6538299999999999E-2</c:v>
                </c:pt>
                <c:pt idx="25">
                  <c:v>1.5585E-2</c:v>
                </c:pt>
                <c:pt idx="26">
                  <c:v>1.4726400000000001E-2</c:v>
                </c:pt>
                <c:pt idx="27">
                  <c:v>1.38677E-2</c:v>
                </c:pt>
                <c:pt idx="28">
                  <c:v>1.3009E-2</c:v>
                </c:pt>
                <c:pt idx="29">
                  <c:v>1.2150299999999999E-2</c:v>
                </c:pt>
                <c:pt idx="30">
                  <c:v>1.12917E-2</c:v>
                </c:pt>
                <c:pt idx="31">
                  <c:v>1.08237E-2</c:v>
                </c:pt>
                <c:pt idx="32">
                  <c:v>1.0355700000000001E-2</c:v>
                </c:pt>
                <c:pt idx="33">
                  <c:v>9.8876999999999993E-3</c:v>
                </c:pt>
                <c:pt idx="34">
                  <c:v>9.4196999999999996E-3</c:v>
                </c:pt>
                <c:pt idx="35">
                  <c:v>8.9516999999999999E-3</c:v>
                </c:pt>
                <c:pt idx="36">
                  <c:v>8.5800000000000008E-3</c:v>
                </c:pt>
                <c:pt idx="37">
                  <c:v>8.2083E-3</c:v>
                </c:pt>
                <c:pt idx="38">
                  <c:v>7.8367000000000003E-3</c:v>
                </c:pt>
                <c:pt idx="39">
                  <c:v>7.4650000000000003E-3</c:v>
                </c:pt>
                <c:pt idx="40">
                  <c:v>7.0933999999999997E-3</c:v>
                </c:pt>
                <c:pt idx="41">
                  <c:v>6.8696E-3</c:v>
                </c:pt>
                <c:pt idx="42">
                  <c:v>6.6458000000000003E-3</c:v>
                </c:pt>
                <c:pt idx="43">
                  <c:v>6.4219999999999998E-3</c:v>
                </c:pt>
                <c:pt idx="44">
                  <c:v>6.1982000000000001E-3</c:v>
                </c:pt>
                <c:pt idx="45">
                  <c:v>5.9744000000000004E-3</c:v>
                </c:pt>
                <c:pt idx="46">
                  <c:v>5.7892999999999998E-3</c:v>
                </c:pt>
                <c:pt idx="47">
                  <c:v>5.6042000000000002E-3</c:v>
                </c:pt>
                <c:pt idx="48">
                  <c:v>5.4190999999999996E-3</c:v>
                </c:pt>
                <c:pt idx="49">
                  <c:v>5.2339999999999999E-3</c:v>
                </c:pt>
                <c:pt idx="50">
                  <c:v>5.0489999999999997E-3</c:v>
                </c:pt>
                <c:pt idx="51">
                  <c:v>4.7532E-3</c:v>
                </c:pt>
                <c:pt idx="52">
                  <c:v>4.4574999999999997E-3</c:v>
                </c:pt>
                <c:pt idx="53">
                  <c:v>4.1618000000000002E-3</c:v>
                </c:pt>
                <c:pt idx="54">
                  <c:v>3.8660000000000001E-3</c:v>
                </c:pt>
                <c:pt idx="55">
                  <c:v>3.5703000000000002E-3</c:v>
                </c:pt>
                <c:pt idx="56">
                  <c:v>3.372E-3</c:v>
                </c:pt>
                <c:pt idx="57">
                  <c:v>3.1736999999999998E-3</c:v>
                </c:pt>
                <c:pt idx="58">
                  <c:v>2.9754E-3</c:v>
                </c:pt>
                <c:pt idx="59">
                  <c:v>2.7772000000000001E-3</c:v>
                </c:pt>
                <c:pt idx="60">
                  <c:v>2.5788999999999999E-3</c:v>
                </c:pt>
                <c:pt idx="61">
                  <c:v>2.4367E-3</c:v>
                </c:pt>
                <c:pt idx="62">
                  <c:v>2.2945999999999999E-3</c:v>
                </c:pt>
                <c:pt idx="63">
                  <c:v>2.1524000000000001E-3</c:v>
                </c:pt>
                <c:pt idx="64">
                  <c:v>2.0103E-3</c:v>
                </c:pt>
                <c:pt idx="65">
                  <c:v>1.8680999999999999E-3</c:v>
                </c:pt>
                <c:pt idx="66">
                  <c:v>1.8119E-3</c:v>
                </c:pt>
                <c:pt idx="67">
                  <c:v>1.7557E-3</c:v>
                </c:pt>
                <c:pt idx="68">
                  <c:v>1.6995000000000001E-3</c:v>
                </c:pt>
                <c:pt idx="69">
                  <c:v>1.6433000000000001E-3</c:v>
                </c:pt>
                <c:pt idx="70">
                  <c:v>1.5870999999999999E-3</c:v>
                </c:pt>
                <c:pt idx="71">
                  <c:v>1.5731E-3</c:v>
                </c:pt>
                <c:pt idx="72">
                  <c:v>1.5590000000000001E-3</c:v>
                </c:pt>
                <c:pt idx="73">
                  <c:v>1.5449000000000001E-3</c:v>
                </c:pt>
                <c:pt idx="74">
                  <c:v>1.5309E-3</c:v>
                </c:pt>
                <c:pt idx="75">
                  <c:v>1.5168E-3</c:v>
                </c:pt>
                <c:pt idx="76">
                  <c:v>1.5013978723404256E-3</c:v>
                </c:pt>
                <c:pt idx="77">
                  <c:v>1.4859957446808512E-3</c:v>
                </c:pt>
                <c:pt idx="78">
                  <c:v>1.4705936170212768E-3</c:v>
                </c:pt>
                <c:pt idx="79">
                  <c:v>1.4551914893617024E-3</c:v>
                </c:pt>
                <c:pt idx="80">
                  <c:v>1.439789361702128E-3</c:v>
                </c:pt>
                <c:pt idx="81">
                  <c:v>1.4243872340425536E-3</c:v>
                </c:pt>
                <c:pt idx="82">
                  <c:v>1.4089851063829792E-3</c:v>
                </c:pt>
                <c:pt idx="83">
                  <c:v>1.3935829787234048E-3</c:v>
                </c:pt>
                <c:pt idx="84">
                  <c:v>1.3781808510638304E-3</c:v>
                </c:pt>
                <c:pt idx="85">
                  <c:v>1.362778723404256E-3</c:v>
                </c:pt>
                <c:pt idx="86">
                  <c:v>1.3473765957446816E-3</c:v>
                </c:pt>
                <c:pt idx="87">
                  <c:v>1.3319744680851072E-3</c:v>
                </c:pt>
                <c:pt idx="88">
                  <c:v>1.3165723404255328E-3</c:v>
                </c:pt>
                <c:pt idx="89">
                  <c:v>1.3011702127659584E-3</c:v>
                </c:pt>
                <c:pt idx="90">
                  <c:v>1.285768085106384E-3</c:v>
                </c:pt>
                <c:pt idx="91">
                  <c:v>1.2703659574468096E-3</c:v>
                </c:pt>
                <c:pt idx="92">
                  <c:v>1.2549638297872352E-3</c:v>
                </c:pt>
                <c:pt idx="93">
                  <c:v>1.2395617021276608E-3</c:v>
                </c:pt>
                <c:pt idx="94">
                  <c:v>1.2241595744680864E-3</c:v>
                </c:pt>
                <c:pt idx="95">
                  <c:v>1.208757446808512E-3</c:v>
                </c:pt>
                <c:pt idx="96">
                  <c:v>1.1933553191489376E-3</c:v>
                </c:pt>
                <c:pt idx="97">
                  <c:v>1.1779531914893632E-3</c:v>
                </c:pt>
                <c:pt idx="98">
                  <c:v>1.1625510638297888E-3</c:v>
                </c:pt>
                <c:pt idx="99">
                  <c:v>1.1471489361702144E-3</c:v>
                </c:pt>
                <c:pt idx="100">
                  <c:v>1.13174680851064E-3</c:v>
                </c:pt>
                <c:pt idx="101">
                  <c:v>1.1163446808510656E-3</c:v>
                </c:pt>
                <c:pt idx="102">
                  <c:v>1.1009425531914912E-3</c:v>
                </c:pt>
                <c:pt idx="103">
                  <c:v>1.0855404255319169E-3</c:v>
                </c:pt>
                <c:pt idx="104">
                  <c:v>1.0701382978723425E-3</c:v>
                </c:pt>
                <c:pt idx="105">
                  <c:v>1.0547361702127681E-3</c:v>
                </c:pt>
                <c:pt idx="106">
                  <c:v>1.0393340425531937E-3</c:v>
                </c:pt>
                <c:pt idx="107">
                  <c:v>1.0239319148936193E-3</c:v>
                </c:pt>
                <c:pt idx="108">
                  <c:v>1.0085297872340449E-3</c:v>
                </c:pt>
                <c:pt idx="109">
                  <c:v>9.9312765957447046E-4</c:v>
                </c:pt>
                <c:pt idx="110">
                  <c:v>9.7772553191489606E-4</c:v>
                </c:pt>
                <c:pt idx="111">
                  <c:v>9.6232340425532155E-4</c:v>
                </c:pt>
                <c:pt idx="112">
                  <c:v>9.4692127659574705E-4</c:v>
                </c:pt>
                <c:pt idx="113">
                  <c:v>9.3151914893617254E-4</c:v>
                </c:pt>
                <c:pt idx="114">
                  <c:v>9.1611702127659803E-4</c:v>
                </c:pt>
                <c:pt idx="115">
                  <c:v>9.0071489361702353E-4</c:v>
                </c:pt>
                <c:pt idx="116">
                  <c:v>8.8531276595744902E-4</c:v>
                </c:pt>
                <c:pt idx="117">
                  <c:v>8.6991063829787451E-4</c:v>
                </c:pt>
                <c:pt idx="118">
                  <c:v>8.5450851063830001E-4</c:v>
                </c:pt>
                <c:pt idx="119">
                  <c:v>8.391063829787255E-4</c:v>
                </c:pt>
                <c:pt idx="120">
                  <c:v>8.2370425531915099E-4</c:v>
                </c:pt>
                <c:pt idx="121">
                  <c:v>8.0830212765957649E-4</c:v>
                </c:pt>
                <c:pt idx="122">
                  <c:v>7.9290000000000003E-4</c:v>
                </c:pt>
                <c:pt idx="123">
                  <c:v>7.3039999999999997E-4</c:v>
                </c:pt>
                <c:pt idx="124">
                  <c:v>6.6799999999999997E-4</c:v>
                </c:pt>
                <c:pt idx="125">
                  <c:v>6.0550000000000003E-4</c:v>
                </c:pt>
                <c:pt idx="126">
                  <c:v>5.4699999999999996E-4</c:v>
                </c:pt>
                <c:pt idx="127">
                  <c:v>4.885E-4</c:v>
                </c:pt>
                <c:pt idx="128">
                  <c:v>4.2999999999999999E-4</c:v>
                </c:pt>
                <c:pt idx="129">
                  <c:v>3.7149999999999998E-4</c:v>
                </c:pt>
                <c:pt idx="130">
                  <c:v>3.1300000000000002E-4</c:v>
                </c:pt>
                <c:pt idx="131">
                  <c:v>2.6449999999999998E-4</c:v>
                </c:pt>
                <c:pt idx="132">
                  <c:v>2.1589999999999999E-4</c:v>
                </c:pt>
                <c:pt idx="133">
                  <c:v>1.673E-4</c:v>
                </c:pt>
                <c:pt idx="134">
                  <c:v>1.188E-4</c:v>
                </c:pt>
                <c:pt idx="135">
                  <c:v>7.0199999999999999E-5</c:v>
                </c:pt>
                <c:pt idx="136">
                  <c:v>4.5099999999999998E-5</c:v>
                </c:pt>
                <c:pt idx="137">
                  <c:v>2.0000000000000002E-5</c:v>
                </c:pt>
                <c:pt idx="138">
                  <c:v>1.5E-5</c:v>
                </c:pt>
                <c:pt idx="139">
                  <c:v>1.0000000000000001E-5</c:v>
                </c:pt>
                <c:pt idx="140">
                  <c:v>5.0000000000000004E-6</c:v>
                </c:pt>
                <c:pt idx="141">
                  <c:v>4.8999999999999997E-6</c:v>
                </c:pt>
                <c:pt idx="142">
                  <c:v>4.7999999999999998E-6</c:v>
                </c:pt>
                <c:pt idx="143">
                  <c:v>4.6999999999999999E-6</c:v>
                </c:pt>
                <c:pt idx="144">
                  <c:v>4.6E-6</c:v>
                </c:pt>
                <c:pt idx="145">
                  <c:v>4.5000000000000001E-6</c:v>
                </c:pt>
                <c:pt idx="146">
                  <c:v>4.4000000000000002E-6</c:v>
                </c:pt>
                <c:pt idx="147">
                  <c:v>4.3000000000000003E-6</c:v>
                </c:pt>
                <c:pt idx="148">
                  <c:v>4.1999999999999996E-6</c:v>
                </c:pt>
                <c:pt idx="149">
                  <c:v>4.0999999999999997E-6</c:v>
                </c:pt>
                <c:pt idx="150">
                  <c:v>3.9999999999999998E-6</c:v>
                </c:pt>
                <c:pt idx="151">
                  <c:v>3.8999999999999999E-6</c:v>
                </c:pt>
                <c:pt idx="152">
                  <c:v>3.8E-6</c:v>
                </c:pt>
                <c:pt idx="153">
                  <c:v>3.7000000000000002E-6</c:v>
                </c:pt>
                <c:pt idx="154">
                  <c:v>3.5999999999999998E-6</c:v>
                </c:pt>
                <c:pt idx="155">
                  <c:v>3.4999999999999999E-6</c:v>
                </c:pt>
                <c:pt idx="156">
                  <c:v>3.4000000000000001E-6</c:v>
                </c:pt>
                <c:pt idx="157">
                  <c:v>3.3000000000000002E-6</c:v>
                </c:pt>
                <c:pt idx="158">
                  <c:v>3.1999999999999999E-6</c:v>
                </c:pt>
                <c:pt idx="159">
                  <c:v>3.1E-6</c:v>
                </c:pt>
                <c:pt idx="160">
                  <c:v>3.0000000000000001E-6</c:v>
                </c:pt>
                <c:pt idx="161">
                  <c:v>2.9000000000000002E-6</c:v>
                </c:pt>
                <c:pt idx="162">
                  <c:v>2.7999999999999999E-6</c:v>
                </c:pt>
                <c:pt idx="163">
                  <c:v>2.7E-6</c:v>
                </c:pt>
                <c:pt idx="164">
                  <c:v>2.6000000000000001E-6</c:v>
                </c:pt>
                <c:pt idx="165">
                  <c:v>2.5000000000000002E-6</c:v>
                </c:pt>
                <c:pt idx="166">
                  <c:v>2.3999999999999999E-6</c:v>
                </c:pt>
                <c:pt idx="167">
                  <c:v>2.3E-6</c:v>
                </c:pt>
                <c:pt idx="168">
                  <c:v>2.2000000000000001E-6</c:v>
                </c:pt>
                <c:pt idx="169">
                  <c:v>2.0999999999999998E-6</c:v>
                </c:pt>
                <c:pt idx="170">
                  <c:v>1.9999999999999999E-6</c:v>
                </c:pt>
                <c:pt idx="171">
                  <c:v>1.9E-6</c:v>
                </c:pt>
                <c:pt idx="172">
                  <c:v>1.7999999999999999E-6</c:v>
                </c:pt>
                <c:pt idx="173">
                  <c:v>1.7E-6</c:v>
                </c:pt>
                <c:pt idx="174">
                  <c:v>1.5999999999999999E-6</c:v>
                </c:pt>
                <c:pt idx="175">
                  <c:v>1.5E-6</c:v>
                </c:pt>
                <c:pt idx="176">
                  <c:v>1.3999999999999999E-6</c:v>
                </c:pt>
                <c:pt idx="177">
                  <c:v>1.3E-6</c:v>
                </c:pt>
                <c:pt idx="178">
                  <c:v>1.1999999999999999E-6</c:v>
                </c:pt>
                <c:pt idx="179">
                  <c:v>1.1000000000000001E-6</c:v>
                </c:pt>
                <c:pt idx="180">
                  <c:v>9.9999999999999995E-7</c:v>
                </c:pt>
                <c:pt idx="181">
                  <c:v>8.9999999999999996E-7</c:v>
                </c:pt>
                <c:pt idx="182">
                  <c:v>7.9999999999999996E-7</c:v>
                </c:pt>
                <c:pt idx="183">
                  <c:v>6.9999999999999997E-7</c:v>
                </c:pt>
                <c:pt idx="184">
                  <c:v>5.9999999999999997E-7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3D28-4390-B8A4-0A7EC63846B4}"/>
            </c:ext>
          </c:extLst>
        </c:ser>
        <c:ser>
          <c:idx val="9"/>
          <c:order val="9"/>
          <c:tx>
            <c:strRef>
              <c:f>r0_v832Initial!$AQ$1</c:f>
              <c:strCache>
                <c:ptCount val="1"/>
                <c:pt idx="0">
                  <c:v>XI_MD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r0_v832Initial!$Z$2:$Z$202</c:f>
              <c:numCache>
                <c:formatCode>General</c:formatCode>
                <c:ptCount val="20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  <c:pt idx="151">
                  <c:v>302</c:v>
                </c:pt>
                <c:pt idx="152">
                  <c:v>304</c:v>
                </c:pt>
                <c:pt idx="153">
                  <c:v>306</c:v>
                </c:pt>
                <c:pt idx="154">
                  <c:v>308</c:v>
                </c:pt>
                <c:pt idx="155">
                  <c:v>310</c:v>
                </c:pt>
                <c:pt idx="156">
                  <c:v>312</c:v>
                </c:pt>
                <c:pt idx="157">
                  <c:v>314</c:v>
                </c:pt>
                <c:pt idx="158">
                  <c:v>316</c:v>
                </c:pt>
                <c:pt idx="159">
                  <c:v>318</c:v>
                </c:pt>
                <c:pt idx="160">
                  <c:v>320</c:v>
                </c:pt>
                <c:pt idx="161">
                  <c:v>322</c:v>
                </c:pt>
                <c:pt idx="162">
                  <c:v>324</c:v>
                </c:pt>
                <c:pt idx="163">
                  <c:v>326</c:v>
                </c:pt>
                <c:pt idx="164">
                  <c:v>328</c:v>
                </c:pt>
                <c:pt idx="165">
                  <c:v>330</c:v>
                </c:pt>
                <c:pt idx="166">
                  <c:v>332</c:v>
                </c:pt>
                <c:pt idx="167">
                  <c:v>334</c:v>
                </c:pt>
                <c:pt idx="168">
                  <c:v>336</c:v>
                </c:pt>
                <c:pt idx="169">
                  <c:v>338</c:v>
                </c:pt>
                <c:pt idx="170">
                  <c:v>340</c:v>
                </c:pt>
                <c:pt idx="171">
                  <c:v>342</c:v>
                </c:pt>
                <c:pt idx="172">
                  <c:v>344</c:v>
                </c:pt>
                <c:pt idx="173">
                  <c:v>346</c:v>
                </c:pt>
                <c:pt idx="174">
                  <c:v>348</c:v>
                </c:pt>
                <c:pt idx="175">
                  <c:v>350</c:v>
                </c:pt>
                <c:pt idx="176">
                  <c:v>352</c:v>
                </c:pt>
                <c:pt idx="177">
                  <c:v>354</c:v>
                </c:pt>
                <c:pt idx="178">
                  <c:v>356</c:v>
                </c:pt>
                <c:pt idx="179">
                  <c:v>358</c:v>
                </c:pt>
                <c:pt idx="180">
                  <c:v>360</c:v>
                </c:pt>
                <c:pt idx="181">
                  <c:v>362</c:v>
                </c:pt>
                <c:pt idx="182">
                  <c:v>364</c:v>
                </c:pt>
                <c:pt idx="183">
                  <c:v>366</c:v>
                </c:pt>
                <c:pt idx="184">
                  <c:v>368</c:v>
                </c:pt>
                <c:pt idx="185">
                  <c:v>370</c:v>
                </c:pt>
                <c:pt idx="186">
                  <c:v>372</c:v>
                </c:pt>
                <c:pt idx="187">
                  <c:v>374</c:v>
                </c:pt>
                <c:pt idx="188">
                  <c:v>376</c:v>
                </c:pt>
                <c:pt idx="189">
                  <c:v>378</c:v>
                </c:pt>
                <c:pt idx="190">
                  <c:v>380</c:v>
                </c:pt>
                <c:pt idx="191">
                  <c:v>382</c:v>
                </c:pt>
                <c:pt idx="192">
                  <c:v>384</c:v>
                </c:pt>
                <c:pt idx="193">
                  <c:v>386</c:v>
                </c:pt>
                <c:pt idx="194">
                  <c:v>388</c:v>
                </c:pt>
                <c:pt idx="195">
                  <c:v>390</c:v>
                </c:pt>
                <c:pt idx="196">
                  <c:v>392</c:v>
                </c:pt>
                <c:pt idx="197">
                  <c:v>394</c:v>
                </c:pt>
                <c:pt idx="198">
                  <c:v>396</c:v>
                </c:pt>
                <c:pt idx="199">
                  <c:v>398</c:v>
                </c:pt>
                <c:pt idx="200">
                  <c:v>400</c:v>
                </c:pt>
              </c:numCache>
            </c:numRef>
          </c:xVal>
          <c:yVal>
            <c:numRef>
              <c:f>r0_v832Initial!$AQ$2:$AQ$202</c:f>
              <c:numCache>
                <c:formatCode>0.0000000</c:formatCode>
                <c:ptCount val="201"/>
                <c:pt idx="0">
                  <c:v>1</c:v>
                </c:pt>
                <c:pt idx="1">
                  <c:v>0.6</c:v>
                </c:pt>
                <c:pt idx="2">
                  <c:v>0.4</c:v>
                </c:pt>
                <c:pt idx="3">
                  <c:v>0.25</c:v>
                </c:pt>
                <c:pt idx="4">
                  <c:v>0.13333333333333333</c:v>
                </c:pt>
                <c:pt idx="5">
                  <c:v>9.3333333333333338E-2</c:v>
                </c:pt>
                <c:pt idx="6">
                  <c:v>7.6666666666666661E-2</c:v>
                </c:pt>
                <c:pt idx="7">
                  <c:v>6.4029399999999986E-2</c:v>
                </c:pt>
                <c:pt idx="8">
                  <c:v>5.6000000000000001E-2</c:v>
                </c:pt>
                <c:pt idx="9">
                  <c:v>4.6333333333333337E-2</c:v>
                </c:pt>
                <c:pt idx="10">
                  <c:v>3.9067666666666667E-2</c:v>
                </c:pt>
                <c:pt idx="11">
                  <c:v>3.7183333333333332E-2</c:v>
                </c:pt>
                <c:pt idx="12">
                  <c:v>3.5298933333333331E-2</c:v>
                </c:pt>
                <c:pt idx="13">
                  <c:v>3.3414599999999996E-2</c:v>
                </c:pt>
                <c:pt idx="14">
                  <c:v>3.1530199999999994E-2</c:v>
                </c:pt>
                <c:pt idx="15">
                  <c:v>2.9645866666666666E-2</c:v>
                </c:pt>
                <c:pt idx="16">
                  <c:v>2.6430200000000001E-2</c:v>
                </c:pt>
                <c:pt idx="17">
                  <c:v>2.3214533333333332E-2</c:v>
                </c:pt>
                <c:pt idx="18">
                  <c:v>1.9998866666666663E-2</c:v>
                </c:pt>
                <c:pt idx="19">
                  <c:v>1.6783266666666664E-2</c:v>
                </c:pt>
                <c:pt idx="20">
                  <c:v>1.3567599999999999E-2</c:v>
                </c:pt>
                <c:pt idx="21">
                  <c:v>1.2932066666666667E-2</c:v>
                </c:pt>
                <c:pt idx="22">
                  <c:v>1.2296533333333333E-2</c:v>
                </c:pt>
                <c:pt idx="23">
                  <c:v>1.1661066666666666E-2</c:v>
                </c:pt>
                <c:pt idx="24">
                  <c:v>1.1025533333333332E-2</c:v>
                </c:pt>
                <c:pt idx="25">
                  <c:v>1.08255E-2</c:v>
                </c:pt>
                <c:pt idx="26">
                  <c:v>1.06255E-2</c:v>
                </c:pt>
                <c:pt idx="27">
                  <c:v>1.0425500000000001E-2</c:v>
                </c:pt>
                <c:pt idx="28">
                  <c:v>1.02255E-2</c:v>
                </c:pt>
                <c:pt idx="29">
                  <c:v>1.0025533333333333E-2</c:v>
                </c:pt>
                <c:pt idx="30">
                  <c:v>9.8254999999999992E-3</c:v>
                </c:pt>
                <c:pt idx="31">
                  <c:v>9.6255000000000004E-3</c:v>
                </c:pt>
                <c:pt idx="32">
                  <c:v>9.4254999999999999E-3</c:v>
                </c:pt>
                <c:pt idx="33">
                  <c:v>9.2254999999999993E-3</c:v>
                </c:pt>
                <c:pt idx="34">
                  <c:v>9.0255333333333319E-3</c:v>
                </c:pt>
                <c:pt idx="35">
                  <c:v>8.8255E-3</c:v>
                </c:pt>
                <c:pt idx="36">
                  <c:v>8.6254999999999995E-3</c:v>
                </c:pt>
                <c:pt idx="37">
                  <c:v>8.4255000000000007E-3</c:v>
                </c:pt>
                <c:pt idx="38">
                  <c:v>8.2255000000000002E-3</c:v>
                </c:pt>
                <c:pt idx="39">
                  <c:v>8.025533333333331E-3</c:v>
                </c:pt>
                <c:pt idx="40">
                  <c:v>7.8255000000000009E-3</c:v>
                </c:pt>
                <c:pt idx="41">
                  <c:v>7.6255000000000003E-3</c:v>
                </c:pt>
                <c:pt idx="42">
                  <c:v>7.4254999999999998E-3</c:v>
                </c:pt>
                <c:pt idx="43">
                  <c:v>7.2255000000000002E-3</c:v>
                </c:pt>
                <c:pt idx="44">
                  <c:v>7.025533333333331E-3</c:v>
                </c:pt>
                <c:pt idx="45">
                  <c:v>6.9255000000000002E-3</c:v>
                </c:pt>
                <c:pt idx="46">
                  <c:v>6.8255E-3</c:v>
                </c:pt>
                <c:pt idx="47">
                  <c:v>6.7254999999999997E-3</c:v>
                </c:pt>
                <c:pt idx="48">
                  <c:v>6.6255000000000003E-3</c:v>
                </c:pt>
                <c:pt idx="49">
                  <c:v>6.5255333333333315E-3</c:v>
                </c:pt>
                <c:pt idx="50">
                  <c:v>6.4254999999999998E-3</c:v>
                </c:pt>
                <c:pt idx="51">
                  <c:v>6.3255000000000004E-3</c:v>
                </c:pt>
                <c:pt idx="52">
                  <c:v>6.2255000000000001E-3</c:v>
                </c:pt>
                <c:pt idx="53">
                  <c:v>6.1254999999999999E-3</c:v>
                </c:pt>
                <c:pt idx="54">
                  <c:v>6.025533333333331E-3</c:v>
                </c:pt>
                <c:pt idx="55">
                  <c:v>5.9255000000000002E-3</c:v>
                </c:pt>
                <c:pt idx="56">
                  <c:v>5.8254999999999999E-3</c:v>
                </c:pt>
                <c:pt idx="57">
                  <c:v>5.7254999999999997E-3</c:v>
                </c:pt>
                <c:pt idx="58">
                  <c:v>5.6255000000000003E-3</c:v>
                </c:pt>
                <c:pt idx="59">
                  <c:v>5.5255333333333306E-3</c:v>
                </c:pt>
                <c:pt idx="60">
                  <c:v>5.4254999999999998E-3</c:v>
                </c:pt>
                <c:pt idx="61">
                  <c:v>5.3255000000000004E-3</c:v>
                </c:pt>
                <c:pt idx="62">
                  <c:v>5.2255000000000001E-3</c:v>
                </c:pt>
                <c:pt idx="63">
                  <c:v>5.1254999999999998E-3</c:v>
                </c:pt>
                <c:pt idx="64">
                  <c:v>5.0255333333333301E-3</c:v>
                </c:pt>
                <c:pt idx="65">
                  <c:v>4.9255000000000002E-3</c:v>
                </c:pt>
                <c:pt idx="66">
                  <c:v>4.8254999999999999E-3</c:v>
                </c:pt>
                <c:pt idx="67">
                  <c:v>4.7254999999999997E-3</c:v>
                </c:pt>
                <c:pt idx="68">
                  <c:v>4.6255000000000003E-3</c:v>
                </c:pt>
                <c:pt idx="69">
                  <c:v>4.5255333333333297E-3</c:v>
                </c:pt>
                <c:pt idx="70">
                  <c:v>4.4254999999999997E-3</c:v>
                </c:pt>
                <c:pt idx="71">
                  <c:v>4.3255000000000004E-3</c:v>
                </c:pt>
                <c:pt idx="72">
                  <c:v>4.2255000000000001E-3</c:v>
                </c:pt>
                <c:pt idx="73">
                  <c:v>4.1254999999999998E-3</c:v>
                </c:pt>
                <c:pt idx="74">
                  <c:v>4.0255333333333292E-3</c:v>
                </c:pt>
                <c:pt idx="75">
                  <c:v>3.9255000000000002E-3</c:v>
                </c:pt>
                <c:pt idx="76">
                  <c:v>3.8254999999999999E-3</c:v>
                </c:pt>
                <c:pt idx="77">
                  <c:v>3.7255000000000001E-3</c:v>
                </c:pt>
                <c:pt idx="78">
                  <c:v>3.6254999999999998E-3</c:v>
                </c:pt>
                <c:pt idx="79">
                  <c:v>3.5255333333333292E-3</c:v>
                </c:pt>
                <c:pt idx="80">
                  <c:v>3.4754999999999999E-3</c:v>
                </c:pt>
                <c:pt idx="81">
                  <c:v>3.4255000000000002E-3</c:v>
                </c:pt>
                <c:pt idx="82">
                  <c:v>3.3755E-3</c:v>
                </c:pt>
                <c:pt idx="83">
                  <c:v>3.3254999999999999E-3</c:v>
                </c:pt>
                <c:pt idx="84">
                  <c:v>3.2755333333333294E-3</c:v>
                </c:pt>
                <c:pt idx="85">
                  <c:v>3.2255000000000001E-3</c:v>
                </c:pt>
                <c:pt idx="86">
                  <c:v>3.1754999999999999E-3</c:v>
                </c:pt>
                <c:pt idx="87">
                  <c:v>3.1254999999999998E-3</c:v>
                </c:pt>
                <c:pt idx="88">
                  <c:v>3.0755000000000001E-3</c:v>
                </c:pt>
                <c:pt idx="89">
                  <c:v>3.0255333333333292E-3</c:v>
                </c:pt>
                <c:pt idx="90">
                  <c:v>2.9754999999999998E-3</c:v>
                </c:pt>
                <c:pt idx="91">
                  <c:v>2.9255000000000001E-3</c:v>
                </c:pt>
                <c:pt idx="92">
                  <c:v>2.8755E-3</c:v>
                </c:pt>
                <c:pt idx="93">
                  <c:v>2.8254999999999999E-3</c:v>
                </c:pt>
                <c:pt idx="94">
                  <c:v>2.775533333333329E-3</c:v>
                </c:pt>
                <c:pt idx="95">
                  <c:v>2.7255000000000001E-3</c:v>
                </c:pt>
                <c:pt idx="96">
                  <c:v>2.6754999999999999E-3</c:v>
                </c:pt>
                <c:pt idx="97">
                  <c:v>2.6254999999999998E-3</c:v>
                </c:pt>
                <c:pt idx="98">
                  <c:v>2.5755000000000001E-3</c:v>
                </c:pt>
                <c:pt idx="99">
                  <c:v>2.5255333333333288E-3</c:v>
                </c:pt>
                <c:pt idx="100">
                  <c:v>2.4754999999999998E-3</c:v>
                </c:pt>
                <c:pt idx="101">
                  <c:v>2.4255000000000001E-3</c:v>
                </c:pt>
                <c:pt idx="102">
                  <c:v>2.3755E-3</c:v>
                </c:pt>
                <c:pt idx="103">
                  <c:v>2.3254999999999999E-3</c:v>
                </c:pt>
                <c:pt idx="104">
                  <c:v>2.2755333333333285E-3</c:v>
                </c:pt>
                <c:pt idx="105">
                  <c:v>2.2255E-3</c:v>
                </c:pt>
                <c:pt idx="106">
                  <c:v>2.1754999999999999E-3</c:v>
                </c:pt>
                <c:pt idx="107">
                  <c:v>2.1254999999999998E-3</c:v>
                </c:pt>
                <c:pt idx="108">
                  <c:v>2.0755000000000001E-3</c:v>
                </c:pt>
                <c:pt idx="109">
                  <c:v>2.0255333333333283E-3</c:v>
                </c:pt>
                <c:pt idx="110">
                  <c:v>1.9754999999999998E-3</c:v>
                </c:pt>
                <c:pt idx="111">
                  <c:v>1.9254999999999999E-3</c:v>
                </c:pt>
                <c:pt idx="112">
                  <c:v>1.8755E-3</c:v>
                </c:pt>
                <c:pt idx="113">
                  <c:v>1.8255000000000001E-3</c:v>
                </c:pt>
                <c:pt idx="114">
                  <c:v>1.7755333333333283E-3</c:v>
                </c:pt>
                <c:pt idx="115">
                  <c:v>1.7255E-3</c:v>
                </c:pt>
                <c:pt idx="116">
                  <c:v>1.6754999999999999E-3</c:v>
                </c:pt>
                <c:pt idx="117">
                  <c:v>1.6255E-3</c:v>
                </c:pt>
                <c:pt idx="118">
                  <c:v>1.5755000000000001E-3</c:v>
                </c:pt>
                <c:pt idx="119">
                  <c:v>1.5255333333333283E-3</c:v>
                </c:pt>
                <c:pt idx="120">
                  <c:v>1.4755E-3</c:v>
                </c:pt>
                <c:pt idx="121">
                  <c:v>1.4254999999999999E-3</c:v>
                </c:pt>
                <c:pt idx="122">
                  <c:v>1.3755E-3</c:v>
                </c:pt>
                <c:pt idx="123">
                  <c:v>1.3255000000000001E-3</c:v>
                </c:pt>
                <c:pt idx="124">
                  <c:v>1.2755333333333283E-3</c:v>
                </c:pt>
                <c:pt idx="125">
                  <c:v>1.2255E-3</c:v>
                </c:pt>
                <c:pt idx="126">
                  <c:v>1.1754999999999999E-3</c:v>
                </c:pt>
                <c:pt idx="127">
                  <c:v>1.1255E-3</c:v>
                </c:pt>
                <c:pt idx="128">
                  <c:v>1.0755000000000001E-3</c:v>
                </c:pt>
                <c:pt idx="129">
                  <c:v>1.0255333333333283E-3</c:v>
                </c:pt>
                <c:pt idx="130">
                  <c:v>1.0055000000000001E-3</c:v>
                </c:pt>
                <c:pt idx="131">
                  <c:v>9.8550000000000005E-4</c:v>
                </c:pt>
                <c:pt idx="132">
                  <c:v>9.655E-4</c:v>
                </c:pt>
                <c:pt idx="133">
                  <c:v>9.4550000000000005E-4</c:v>
                </c:pt>
                <c:pt idx="134">
                  <c:v>9.2553333333332826E-4</c:v>
                </c:pt>
                <c:pt idx="135">
                  <c:v>9.0549999999999995E-4</c:v>
                </c:pt>
                <c:pt idx="136">
                  <c:v>8.855E-4</c:v>
                </c:pt>
                <c:pt idx="137">
                  <c:v>8.6549999999999995E-4</c:v>
                </c:pt>
                <c:pt idx="138">
                  <c:v>8.4550000000000001E-4</c:v>
                </c:pt>
                <c:pt idx="139">
                  <c:v>8.2553333333332821E-4</c:v>
                </c:pt>
                <c:pt idx="140">
                  <c:v>8.0550000000000001E-4</c:v>
                </c:pt>
                <c:pt idx="141">
                  <c:v>7.8549999999999996E-4</c:v>
                </c:pt>
                <c:pt idx="142">
                  <c:v>7.6550000000000001E-4</c:v>
                </c:pt>
                <c:pt idx="143">
                  <c:v>7.4549999999999996E-4</c:v>
                </c:pt>
                <c:pt idx="144">
                  <c:v>7.2553333333332816E-4</c:v>
                </c:pt>
                <c:pt idx="145">
                  <c:v>7.0549999999999996E-4</c:v>
                </c:pt>
                <c:pt idx="146">
                  <c:v>6.8550000000000002E-4</c:v>
                </c:pt>
                <c:pt idx="147">
                  <c:v>6.6549999999999997E-4</c:v>
                </c:pt>
                <c:pt idx="148">
                  <c:v>6.4550000000000002E-4</c:v>
                </c:pt>
                <c:pt idx="149">
                  <c:v>6.2553333333332812E-4</c:v>
                </c:pt>
                <c:pt idx="150">
                  <c:v>6.0550000000000003E-4</c:v>
                </c:pt>
                <c:pt idx="151">
                  <c:v>5.8549999999999997E-4</c:v>
                </c:pt>
                <c:pt idx="152">
                  <c:v>5.6550000000000003E-4</c:v>
                </c:pt>
                <c:pt idx="153">
                  <c:v>5.4549999999999998E-4</c:v>
                </c:pt>
                <c:pt idx="154">
                  <c:v>5.2553333333332807E-4</c:v>
                </c:pt>
                <c:pt idx="155">
                  <c:v>5.0549999999999998E-4</c:v>
                </c:pt>
                <c:pt idx="156">
                  <c:v>4.8549999999999998E-4</c:v>
                </c:pt>
                <c:pt idx="157">
                  <c:v>4.6549999999999998E-4</c:v>
                </c:pt>
                <c:pt idx="158">
                  <c:v>4.4549999999999999E-4</c:v>
                </c:pt>
                <c:pt idx="159">
                  <c:v>4.2553333333332808E-4</c:v>
                </c:pt>
                <c:pt idx="160">
                  <c:v>4.0549999999999999E-4</c:v>
                </c:pt>
                <c:pt idx="161">
                  <c:v>3.8549999999999999E-4</c:v>
                </c:pt>
                <c:pt idx="162">
                  <c:v>3.6549999999999999E-4</c:v>
                </c:pt>
                <c:pt idx="163">
                  <c:v>3.455E-4</c:v>
                </c:pt>
                <c:pt idx="164">
                  <c:v>3.2553333333332809E-4</c:v>
                </c:pt>
                <c:pt idx="165">
                  <c:v>2.8433809523809001E-4</c:v>
                </c:pt>
                <c:pt idx="166">
                  <c:v>2.431428571428519E-4</c:v>
                </c:pt>
                <c:pt idx="167">
                  <c:v>2.019476190476138E-4</c:v>
                </c:pt>
                <c:pt idx="168">
                  <c:v>1.6075238095237569E-4</c:v>
                </c:pt>
                <c:pt idx="169">
                  <c:v>1.1955714285713759E-4</c:v>
                </c:pt>
                <c:pt idx="170">
                  <c:v>7.8361904761899479E-5</c:v>
                </c:pt>
                <c:pt idx="171">
                  <c:v>3.7166666666661379E-5</c:v>
                </c:pt>
                <c:pt idx="172">
                  <c:v>3.7166666666661379E-5</c:v>
                </c:pt>
                <c:pt idx="173">
                  <c:v>3.7166666666661379E-5</c:v>
                </c:pt>
                <c:pt idx="174">
                  <c:v>3.7166666666661379E-5</c:v>
                </c:pt>
                <c:pt idx="175">
                  <c:v>3.7166666666661379E-5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3D28-4390-B8A4-0A7EC63846B4}"/>
            </c:ext>
          </c:extLst>
        </c:ser>
        <c:ser>
          <c:idx val="10"/>
          <c:order val="10"/>
          <c:tx>
            <c:strRef>
              <c:f>r0_v832Initial!$AR$1</c:f>
              <c:strCache>
                <c:ptCount val="1"/>
                <c:pt idx="0">
                  <c:v>XI_HV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r0_v832Initial!$Z$2:$Z$202</c:f>
              <c:numCache>
                <c:formatCode>General</c:formatCode>
                <c:ptCount val="20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  <c:pt idx="151">
                  <c:v>302</c:v>
                </c:pt>
                <c:pt idx="152">
                  <c:v>304</c:v>
                </c:pt>
                <c:pt idx="153">
                  <c:v>306</c:v>
                </c:pt>
                <c:pt idx="154">
                  <c:v>308</c:v>
                </c:pt>
                <c:pt idx="155">
                  <c:v>310</c:v>
                </c:pt>
                <c:pt idx="156">
                  <c:v>312</c:v>
                </c:pt>
                <c:pt idx="157">
                  <c:v>314</c:v>
                </c:pt>
                <c:pt idx="158">
                  <c:v>316</c:v>
                </c:pt>
                <c:pt idx="159">
                  <c:v>318</c:v>
                </c:pt>
                <c:pt idx="160">
                  <c:v>320</c:v>
                </c:pt>
                <c:pt idx="161">
                  <c:v>322</c:v>
                </c:pt>
                <c:pt idx="162">
                  <c:v>324</c:v>
                </c:pt>
                <c:pt idx="163">
                  <c:v>326</c:v>
                </c:pt>
                <c:pt idx="164">
                  <c:v>328</c:v>
                </c:pt>
                <c:pt idx="165">
                  <c:v>330</c:v>
                </c:pt>
                <c:pt idx="166">
                  <c:v>332</c:v>
                </c:pt>
                <c:pt idx="167">
                  <c:v>334</c:v>
                </c:pt>
                <c:pt idx="168">
                  <c:v>336</c:v>
                </c:pt>
                <c:pt idx="169">
                  <c:v>338</c:v>
                </c:pt>
                <c:pt idx="170">
                  <c:v>340</c:v>
                </c:pt>
                <c:pt idx="171">
                  <c:v>342</c:v>
                </c:pt>
                <c:pt idx="172">
                  <c:v>344</c:v>
                </c:pt>
                <c:pt idx="173">
                  <c:v>346</c:v>
                </c:pt>
                <c:pt idx="174">
                  <c:v>348</c:v>
                </c:pt>
                <c:pt idx="175">
                  <c:v>350</c:v>
                </c:pt>
                <c:pt idx="176">
                  <c:v>352</c:v>
                </c:pt>
                <c:pt idx="177">
                  <c:v>354</c:v>
                </c:pt>
                <c:pt idx="178">
                  <c:v>356</c:v>
                </c:pt>
                <c:pt idx="179">
                  <c:v>358</c:v>
                </c:pt>
                <c:pt idx="180">
                  <c:v>360</c:v>
                </c:pt>
                <c:pt idx="181">
                  <c:v>362</c:v>
                </c:pt>
                <c:pt idx="182">
                  <c:v>364</c:v>
                </c:pt>
                <c:pt idx="183">
                  <c:v>366</c:v>
                </c:pt>
                <c:pt idx="184">
                  <c:v>368</c:v>
                </c:pt>
                <c:pt idx="185">
                  <c:v>370</c:v>
                </c:pt>
                <c:pt idx="186">
                  <c:v>372</c:v>
                </c:pt>
                <c:pt idx="187">
                  <c:v>374</c:v>
                </c:pt>
                <c:pt idx="188">
                  <c:v>376</c:v>
                </c:pt>
                <c:pt idx="189">
                  <c:v>378</c:v>
                </c:pt>
                <c:pt idx="190">
                  <c:v>380</c:v>
                </c:pt>
                <c:pt idx="191">
                  <c:v>382</c:v>
                </c:pt>
                <c:pt idx="192">
                  <c:v>384</c:v>
                </c:pt>
                <c:pt idx="193">
                  <c:v>386</c:v>
                </c:pt>
                <c:pt idx="194">
                  <c:v>388</c:v>
                </c:pt>
                <c:pt idx="195">
                  <c:v>390</c:v>
                </c:pt>
                <c:pt idx="196">
                  <c:v>392</c:v>
                </c:pt>
                <c:pt idx="197">
                  <c:v>394</c:v>
                </c:pt>
                <c:pt idx="198">
                  <c:v>396</c:v>
                </c:pt>
                <c:pt idx="199">
                  <c:v>398</c:v>
                </c:pt>
                <c:pt idx="200">
                  <c:v>400</c:v>
                </c:pt>
              </c:numCache>
            </c:numRef>
          </c:xVal>
          <c:yVal>
            <c:numRef>
              <c:f>r0_v832Initial!$AR$2:$AR$202</c:f>
              <c:numCache>
                <c:formatCode>0.0000000</c:formatCode>
                <c:ptCount val="201"/>
                <c:pt idx="0">
                  <c:v>1</c:v>
                </c:pt>
                <c:pt idx="1">
                  <c:v>0.44999999999999996</c:v>
                </c:pt>
                <c:pt idx="2">
                  <c:v>0.22500000000000001</c:v>
                </c:pt>
                <c:pt idx="3">
                  <c:v>0.125</c:v>
                </c:pt>
                <c:pt idx="4">
                  <c:v>6.6666666666666666E-2</c:v>
                </c:pt>
                <c:pt idx="5">
                  <c:v>4.6666666666666669E-2</c:v>
                </c:pt>
                <c:pt idx="6">
                  <c:v>3.833333333333333E-2</c:v>
                </c:pt>
                <c:pt idx="7">
                  <c:v>3.2014699999999993E-2</c:v>
                </c:pt>
                <c:pt idx="8">
                  <c:v>2.8000000000000001E-2</c:v>
                </c:pt>
                <c:pt idx="9">
                  <c:v>2.3166666666666669E-2</c:v>
                </c:pt>
                <c:pt idx="10">
                  <c:v>1.9533833333333334E-2</c:v>
                </c:pt>
                <c:pt idx="11">
                  <c:v>1.8591666666666666E-2</c:v>
                </c:pt>
                <c:pt idx="12">
                  <c:v>1.7649466666666665E-2</c:v>
                </c:pt>
                <c:pt idx="13">
                  <c:v>1.6707299999999998E-2</c:v>
                </c:pt>
                <c:pt idx="14">
                  <c:v>1.5765099999999997E-2</c:v>
                </c:pt>
                <c:pt idx="15">
                  <c:v>1.5165100000000001E-2</c:v>
                </c:pt>
                <c:pt idx="16">
                  <c:v>1.4565099999999999E-2</c:v>
                </c:pt>
                <c:pt idx="17">
                  <c:v>1.3965099999999999E-2</c:v>
                </c:pt>
                <c:pt idx="18">
                  <c:v>1.33651E-2</c:v>
                </c:pt>
                <c:pt idx="19">
                  <c:v>1.2765099999999998E-2</c:v>
                </c:pt>
                <c:pt idx="20">
                  <c:v>1.23651E-2</c:v>
                </c:pt>
                <c:pt idx="21">
                  <c:v>1.1965099999999999E-2</c:v>
                </c:pt>
                <c:pt idx="22">
                  <c:v>1.15651E-2</c:v>
                </c:pt>
                <c:pt idx="23">
                  <c:v>1.1165100000000001E-2</c:v>
                </c:pt>
                <c:pt idx="24">
                  <c:v>1.0765099999999998E-2</c:v>
                </c:pt>
                <c:pt idx="25">
                  <c:v>1.0565099999999999E-2</c:v>
                </c:pt>
                <c:pt idx="26">
                  <c:v>1.03651E-2</c:v>
                </c:pt>
                <c:pt idx="27">
                  <c:v>1.01651E-2</c:v>
                </c:pt>
                <c:pt idx="28">
                  <c:v>9.9650999999999993E-3</c:v>
                </c:pt>
                <c:pt idx="29">
                  <c:v>9.7650999999999988E-3</c:v>
                </c:pt>
                <c:pt idx="30">
                  <c:v>9.6051000000000001E-3</c:v>
                </c:pt>
                <c:pt idx="31">
                  <c:v>9.4450999999999997E-3</c:v>
                </c:pt>
                <c:pt idx="32">
                  <c:v>9.2850999999999993E-3</c:v>
                </c:pt>
                <c:pt idx="33">
                  <c:v>9.1251000000000006E-3</c:v>
                </c:pt>
                <c:pt idx="34">
                  <c:v>8.9650999999999984E-3</c:v>
                </c:pt>
                <c:pt idx="35">
                  <c:v>8.8050999999999997E-3</c:v>
                </c:pt>
                <c:pt idx="36">
                  <c:v>8.6450999999999993E-3</c:v>
                </c:pt>
                <c:pt idx="37">
                  <c:v>8.4851000000000006E-3</c:v>
                </c:pt>
                <c:pt idx="38">
                  <c:v>8.3251000000000002E-3</c:v>
                </c:pt>
                <c:pt idx="39">
                  <c:v>8.1650999999999981E-3</c:v>
                </c:pt>
                <c:pt idx="40">
                  <c:v>8.0651000000000004E-3</c:v>
                </c:pt>
                <c:pt idx="41">
                  <c:v>7.9650999999999993E-3</c:v>
                </c:pt>
                <c:pt idx="42">
                  <c:v>7.8650999999999999E-3</c:v>
                </c:pt>
                <c:pt idx="43">
                  <c:v>7.7650999999999996E-3</c:v>
                </c:pt>
                <c:pt idx="44">
                  <c:v>7.6650999999999976E-3</c:v>
                </c:pt>
                <c:pt idx="45">
                  <c:v>7.5650999999999999E-3</c:v>
                </c:pt>
                <c:pt idx="46">
                  <c:v>7.4650999999999997E-3</c:v>
                </c:pt>
                <c:pt idx="47">
                  <c:v>7.3651000000000003E-3</c:v>
                </c:pt>
                <c:pt idx="48">
                  <c:v>7.2651E-3</c:v>
                </c:pt>
                <c:pt idx="49">
                  <c:v>7.1650999999999972E-3</c:v>
                </c:pt>
                <c:pt idx="50">
                  <c:v>7.0651000000000004E-3</c:v>
                </c:pt>
                <c:pt idx="51">
                  <c:v>6.9651000000000001E-3</c:v>
                </c:pt>
                <c:pt idx="52">
                  <c:v>6.8650999999999998E-3</c:v>
                </c:pt>
                <c:pt idx="53">
                  <c:v>6.7650999999999996E-3</c:v>
                </c:pt>
                <c:pt idx="54">
                  <c:v>6.6650999999999967E-3</c:v>
                </c:pt>
                <c:pt idx="55">
                  <c:v>6.5650999999999999E-3</c:v>
                </c:pt>
                <c:pt idx="56">
                  <c:v>6.4650999999999997E-3</c:v>
                </c:pt>
                <c:pt idx="57">
                  <c:v>6.3651000000000003E-3</c:v>
                </c:pt>
                <c:pt idx="58">
                  <c:v>6.2651E-3</c:v>
                </c:pt>
                <c:pt idx="59">
                  <c:v>6.1650999999999963E-3</c:v>
                </c:pt>
                <c:pt idx="60">
                  <c:v>6.0651000000000004E-3</c:v>
                </c:pt>
                <c:pt idx="61">
                  <c:v>5.9651000000000001E-3</c:v>
                </c:pt>
                <c:pt idx="62">
                  <c:v>5.8650999999999998E-3</c:v>
                </c:pt>
                <c:pt idx="63">
                  <c:v>5.7651000000000004E-3</c:v>
                </c:pt>
                <c:pt idx="64">
                  <c:v>5.6650999999999958E-3</c:v>
                </c:pt>
                <c:pt idx="65">
                  <c:v>5.5650999999999999E-3</c:v>
                </c:pt>
                <c:pt idx="66">
                  <c:v>5.4650999999999996E-3</c:v>
                </c:pt>
                <c:pt idx="67">
                  <c:v>5.3651000000000003E-3</c:v>
                </c:pt>
                <c:pt idx="68">
                  <c:v>5.2651E-3</c:v>
                </c:pt>
                <c:pt idx="69">
                  <c:v>5.1650999999999954E-3</c:v>
                </c:pt>
                <c:pt idx="70">
                  <c:v>5.0651000000000003E-3</c:v>
                </c:pt>
                <c:pt idx="71">
                  <c:v>4.9651000000000001E-3</c:v>
                </c:pt>
                <c:pt idx="72">
                  <c:v>4.8650999999999998E-3</c:v>
                </c:pt>
                <c:pt idx="73">
                  <c:v>4.7651000000000004E-3</c:v>
                </c:pt>
                <c:pt idx="74">
                  <c:v>4.6650999999999949E-3</c:v>
                </c:pt>
                <c:pt idx="75">
                  <c:v>4.5650999999999999E-3</c:v>
                </c:pt>
                <c:pt idx="76">
                  <c:v>4.4650999999999996E-3</c:v>
                </c:pt>
                <c:pt idx="77">
                  <c:v>4.3651000000000002E-3</c:v>
                </c:pt>
                <c:pt idx="78">
                  <c:v>4.2651E-3</c:v>
                </c:pt>
                <c:pt idx="79">
                  <c:v>4.1650999999999945E-3</c:v>
                </c:pt>
                <c:pt idx="80">
                  <c:v>4.1151E-3</c:v>
                </c:pt>
                <c:pt idx="81">
                  <c:v>4.0651000000000003E-3</c:v>
                </c:pt>
                <c:pt idx="82">
                  <c:v>4.0150999999999997E-3</c:v>
                </c:pt>
                <c:pt idx="83">
                  <c:v>3.9651E-3</c:v>
                </c:pt>
                <c:pt idx="84">
                  <c:v>3.9150999999999943E-3</c:v>
                </c:pt>
                <c:pt idx="85">
                  <c:v>3.8650999999999998E-3</c:v>
                </c:pt>
                <c:pt idx="86">
                  <c:v>3.8151000000000001E-3</c:v>
                </c:pt>
                <c:pt idx="87">
                  <c:v>3.7651E-3</c:v>
                </c:pt>
                <c:pt idx="88">
                  <c:v>3.7150999999999998E-3</c:v>
                </c:pt>
                <c:pt idx="89">
                  <c:v>3.6650999999999941E-3</c:v>
                </c:pt>
                <c:pt idx="90">
                  <c:v>3.6151E-3</c:v>
                </c:pt>
                <c:pt idx="91">
                  <c:v>3.5650999999999999E-3</c:v>
                </c:pt>
                <c:pt idx="92">
                  <c:v>3.5151000000000002E-3</c:v>
                </c:pt>
                <c:pt idx="93">
                  <c:v>3.4651E-3</c:v>
                </c:pt>
                <c:pt idx="94">
                  <c:v>3.4150999999999938E-3</c:v>
                </c:pt>
                <c:pt idx="95">
                  <c:v>3.3651000000000002E-3</c:v>
                </c:pt>
                <c:pt idx="96">
                  <c:v>3.3151000000000001E-3</c:v>
                </c:pt>
                <c:pt idx="97">
                  <c:v>3.2650999999999999E-3</c:v>
                </c:pt>
                <c:pt idx="98">
                  <c:v>3.2150999999999998E-3</c:v>
                </c:pt>
                <c:pt idx="99">
                  <c:v>3.1650999999999936E-3</c:v>
                </c:pt>
                <c:pt idx="100">
                  <c:v>3.1151E-3</c:v>
                </c:pt>
                <c:pt idx="101">
                  <c:v>3.0650999999999999E-3</c:v>
                </c:pt>
                <c:pt idx="102">
                  <c:v>3.0151000000000002E-3</c:v>
                </c:pt>
                <c:pt idx="103">
                  <c:v>2.9651E-3</c:v>
                </c:pt>
                <c:pt idx="104">
                  <c:v>2.9150999999999934E-3</c:v>
                </c:pt>
                <c:pt idx="105">
                  <c:v>2.8651000000000002E-3</c:v>
                </c:pt>
                <c:pt idx="106">
                  <c:v>2.8151000000000001E-3</c:v>
                </c:pt>
                <c:pt idx="107">
                  <c:v>2.7650999999999999E-3</c:v>
                </c:pt>
                <c:pt idx="108">
                  <c:v>2.7150999999999998E-3</c:v>
                </c:pt>
                <c:pt idx="109">
                  <c:v>2.6650999999999932E-3</c:v>
                </c:pt>
                <c:pt idx="110">
                  <c:v>2.6151E-3</c:v>
                </c:pt>
                <c:pt idx="111">
                  <c:v>2.5650999999999998E-3</c:v>
                </c:pt>
                <c:pt idx="112">
                  <c:v>2.5151000000000001E-3</c:v>
                </c:pt>
                <c:pt idx="113">
                  <c:v>2.4651E-3</c:v>
                </c:pt>
                <c:pt idx="114">
                  <c:v>2.4150999999999929E-3</c:v>
                </c:pt>
                <c:pt idx="115">
                  <c:v>2.3651000000000002E-3</c:v>
                </c:pt>
                <c:pt idx="116">
                  <c:v>2.3151000000000001E-3</c:v>
                </c:pt>
                <c:pt idx="117">
                  <c:v>2.2650999999999999E-3</c:v>
                </c:pt>
                <c:pt idx="118">
                  <c:v>2.2150999999999998E-3</c:v>
                </c:pt>
                <c:pt idx="119">
                  <c:v>2.1650999999999927E-3</c:v>
                </c:pt>
                <c:pt idx="120">
                  <c:v>2.1050999999999999E-3</c:v>
                </c:pt>
                <c:pt idx="121">
                  <c:v>2.0451000000000002E-3</c:v>
                </c:pt>
                <c:pt idx="122">
                  <c:v>1.9851000000000001E-3</c:v>
                </c:pt>
                <c:pt idx="123">
                  <c:v>1.9250999999999999E-3</c:v>
                </c:pt>
                <c:pt idx="124">
                  <c:v>1.8650999999999928E-3</c:v>
                </c:pt>
                <c:pt idx="125">
                  <c:v>1.8051E-3</c:v>
                </c:pt>
                <c:pt idx="126">
                  <c:v>1.7451000000000001E-3</c:v>
                </c:pt>
                <c:pt idx="127">
                  <c:v>1.6850999999999999E-3</c:v>
                </c:pt>
                <c:pt idx="128">
                  <c:v>1.6251E-3</c:v>
                </c:pt>
                <c:pt idx="129">
                  <c:v>1.5650999999999929E-3</c:v>
                </c:pt>
                <c:pt idx="130">
                  <c:v>1.5250999999999999E-3</c:v>
                </c:pt>
                <c:pt idx="131">
                  <c:v>1.4851E-3</c:v>
                </c:pt>
                <c:pt idx="132">
                  <c:v>1.4450999999999999E-3</c:v>
                </c:pt>
                <c:pt idx="133">
                  <c:v>1.4051000000000001E-3</c:v>
                </c:pt>
                <c:pt idx="134">
                  <c:v>1.3650999999999928E-3</c:v>
                </c:pt>
                <c:pt idx="135">
                  <c:v>1.3450999999999999E-3</c:v>
                </c:pt>
                <c:pt idx="136">
                  <c:v>1.3251000000000001E-3</c:v>
                </c:pt>
                <c:pt idx="137">
                  <c:v>1.3051E-3</c:v>
                </c:pt>
                <c:pt idx="138">
                  <c:v>1.2851E-3</c:v>
                </c:pt>
                <c:pt idx="139">
                  <c:v>1.2650999999999927E-3</c:v>
                </c:pt>
                <c:pt idx="140">
                  <c:v>1.2451000000000001E-3</c:v>
                </c:pt>
                <c:pt idx="141">
                  <c:v>1.2251E-3</c:v>
                </c:pt>
                <c:pt idx="142">
                  <c:v>1.2051E-3</c:v>
                </c:pt>
                <c:pt idx="143">
                  <c:v>1.1850999999999999E-3</c:v>
                </c:pt>
                <c:pt idx="144">
                  <c:v>1.1650999999999927E-3</c:v>
                </c:pt>
                <c:pt idx="145">
                  <c:v>1.1451E-3</c:v>
                </c:pt>
                <c:pt idx="146">
                  <c:v>1.1251E-3</c:v>
                </c:pt>
                <c:pt idx="147">
                  <c:v>1.1050999999999999E-3</c:v>
                </c:pt>
                <c:pt idx="148">
                  <c:v>1.0851000000000001E-3</c:v>
                </c:pt>
                <c:pt idx="149">
                  <c:v>1.0650999999999927E-3</c:v>
                </c:pt>
                <c:pt idx="150">
                  <c:v>1.0451E-3</c:v>
                </c:pt>
                <c:pt idx="151">
                  <c:v>1.0250999999999999E-3</c:v>
                </c:pt>
                <c:pt idx="152">
                  <c:v>1.0051000000000001E-3</c:v>
                </c:pt>
                <c:pt idx="153">
                  <c:v>9.8510000000000004E-4</c:v>
                </c:pt>
                <c:pt idx="154">
                  <c:v>9.6509999999999261E-4</c:v>
                </c:pt>
                <c:pt idx="155">
                  <c:v>9.4510000000000004E-4</c:v>
                </c:pt>
                <c:pt idx="156">
                  <c:v>9.2509999999999999E-4</c:v>
                </c:pt>
                <c:pt idx="157">
                  <c:v>9.0510000000000005E-4</c:v>
                </c:pt>
                <c:pt idx="158">
                  <c:v>8.8509999999999999E-4</c:v>
                </c:pt>
                <c:pt idx="159">
                  <c:v>8.6509999999999257E-4</c:v>
                </c:pt>
                <c:pt idx="160">
                  <c:v>8.451E-4</c:v>
                </c:pt>
                <c:pt idx="161">
                  <c:v>8.2510000000000005E-4</c:v>
                </c:pt>
                <c:pt idx="162">
                  <c:v>8.051E-4</c:v>
                </c:pt>
                <c:pt idx="163">
                  <c:v>7.8509999999999995E-4</c:v>
                </c:pt>
                <c:pt idx="164">
                  <c:v>7.6509999999999252E-4</c:v>
                </c:pt>
                <c:pt idx="165">
                  <c:v>7.4259705882352212E-4</c:v>
                </c:pt>
                <c:pt idx="166">
                  <c:v>7.2009411764705172E-4</c:v>
                </c:pt>
                <c:pt idx="167">
                  <c:v>6.9759117647058132E-4</c:v>
                </c:pt>
                <c:pt idx="168">
                  <c:v>6.7508823529411092E-4</c:v>
                </c:pt>
                <c:pt idx="169">
                  <c:v>6.5258529411764052E-4</c:v>
                </c:pt>
                <c:pt idx="170">
                  <c:v>6.3008235294117012E-4</c:v>
                </c:pt>
                <c:pt idx="171">
                  <c:v>6.0757941176469972E-4</c:v>
                </c:pt>
                <c:pt idx="172">
                  <c:v>5.8507647058822932E-4</c:v>
                </c:pt>
                <c:pt idx="173">
                  <c:v>5.6257352941175892E-4</c:v>
                </c:pt>
                <c:pt idx="174">
                  <c:v>5.4007058823528852E-4</c:v>
                </c:pt>
                <c:pt idx="175">
                  <c:v>5.1756764705881812E-4</c:v>
                </c:pt>
                <c:pt idx="176">
                  <c:v>4.9506470588234772E-4</c:v>
                </c:pt>
                <c:pt idx="177">
                  <c:v>4.7256176470587737E-4</c:v>
                </c:pt>
                <c:pt idx="178">
                  <c:v>4.5005882352940703E-4</c:v>
                </c:pt>
                <c:pt idx="179">
                  <c:v>4.2755588235293668E-4</c:v>
                </c:pt>
                <c:pt idx="180">
                  <c:v>4.0505294117646634E-4</c:v>
                </c:pt>
                <c:pt idx="181">
                  <c:v>3.8254999999999599E-4</c:v>
                </c:pt>
                <c:pt idx="182">
                  <c:v>3.6004705882352564E-4</c:v>
                </c:pt>
                <c:pt idx="183">
                  <c:v>3.375441176470553E-4</c:v>
                </c:pt>
                <c:pt idx="184">
                  <c:v>3.1504117647058495E-4</c:v>
                </c:pt>
                <c:pt idx="185">
                  <c:v>2.9253823529411461E-4</c:v>
                </c:pt>
                <c:pt idx="186">
                  <c:v>2.7003529411764426E-4</c:v>
                </c:pt>
                <c:pt idx="187">
                  <c:v>2.4753235294117391E-4</c:v>
                </c:pt>
                <c:pt idx="188">
                  <c:v>2.2502941176470354E-4</c:v>
                </c:pt>
                <c:pt idx="189">
                  <c:v>2.0252647058823317E-4</c:v>
                </c:pt>
                <c:pt idx="190">
                  <c:v>1.8002352941176279E-4</c:v>
                </c:pt>
                <c:pt idx="191">
                  <c:v>1.5752058823529242E-4</c:v>
                </c:pt>
                <c:pt idx="192">
                  <c:v>1.3501764705882205E-4</c:v>
                </c:pt>
                <c:pt idx="193">
                  <c:v>1.1251470588235168E-4</c:v>
                </c:pt>
                <c:pt idx="194">
                  <c:v>9.0011764705881303E-5</c:v>
                </c:pt>
                <c:pt idx="195">
                  <c:v>6.750882352941093E-5</c:v>
                </c:pt>
                <c:pt idx="196">
                  <c:v>4.5005882352940556E-5</c:v>
                </c:pt>
                <c:pt idx="197">
                  <c:v>2.2502941176470187E-5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3D28-4390-B8A4-0A7EC63846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347343"/>
        <c:axId val="119346095"/>
      </c:scatterChart>
      <c:valAx>
        <c:axId val="119347343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346095"/>
        <c:crosses val="autoZero"/>
        <c:crossBetween val="midCat"/>
      </c:valAx>
      <c:valAx>
        <c:axId val="119346095"/>
        <c:scaling>
          <c:orientation val="minMax"/>
          <c:max val="5.000000000000001E-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3473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r0_v832Initial!$AK$1</c:f>
              <c:strCache>
                <c:ptCount val="1"/>
                <c:pt idx="0">
                  <c:v>IX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r0_v832Initial!$Z$2:$Z$202</c:f>
              <c:numCache>
                <c:formatCode>General</c:formatCode>
                <c:ptCount val="20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  <c:pt idx="151">
                  <c:v>302</c:v>
                </c:pt>
                <c:pt idx="152">
                  <c:v>304</c:v>
                </c:pt>
                <c:pt idx="153">
                  <c:v>306</c:v>
                </c:pt>
                <c:pt idx="154">
                  <c:v>308</c:v>
                </c:pt>
                <c:pt idx="155">
                  <c:v>310</c:v>
                </c:pt>
                <c:pt idx="156">
                  <c:v>312</c:v>
                </c:pt>
                <c:pt idx="157">
                  <c:v>314</c:v>
                </c:pt>
                <c:pt idx="158">
                  <c:v>316</c:v>
                </c:pt>
                <c:pt idx="159">
                  <c:v>318</c:v>
                </c:pt>
                <c:pt idx="160">
                  <c:v>320</c:v>
                </c:pt>
                <c:pt idx="161">
                  <c:v>322</c:v>
                </c:pt>
                <c:pt idx="162">
                  <c:v>324</c:v>
                </c:pt>
                <c:pt idx="163">
                  <c:v>326</c:v>
                </c:pt>
                <c:pt idx="164">
                  <c:v>328</c:v>
                </c:pt>
                <c:pt idx="165">
                  <c:v>330</c:v>
                </c:pt>
                <c:pt idx="166">
                  <c:v>332</c:v>
                </c:pt>
                <c:pt idx="167">
                  <c:v>334</c:v>
                </c:pt>
                <c:pt idx="168">
                  <c:v>336</c:v>
                </c:pt>
                <c:pt idx="169">
                  <c:v>338</c:v>
                </c:pt>
                <c:pt idx="170">
                  <c:v>340</c:v>
                </c:pt>
                <c:pt idx="171">
                  <c:v>342</c:v>
                </c:pt>
                <c:pt idx="172">
                  <c:v>344</c:v>
                </c:pt>
                <c:pt idx="173">
                  <c:v>346</c:v>
                </c:pt>
                <c:pt idx="174">
                  <c:v>348</c:v>
                </c:pt>
                <c:pt idx="175">
                  <c:v>350</c:v>
                </c:pt>
                <c:pt idx="176">
                  <c:v>352</c:v>
                </c:pt>
                <c:pt idx="177">
                  <c:v>354</c:v>
                </c:pt>
                <c:pt idx="178">
                  <c:v>356</c:v>
                </c:pt>
                <c:pt idx="179">
                  <c:v>358</c:v>
                </c:pt>
                <c:pt idx="180">
                  <c:v>360</c:v>
                </c:pt>
                <c:pt idx="181">
                  <c:v>362</c:v>
                </c:pt>
                <c:pt idx="182">
                  <c:v>364</c:v>
                </c:pt>
                <c:pt idx="183">
                  <c:v>366</c:v>
                </c:pt>
                <c:pt idx="184">
                  <c:v>368</c:v>
                </c:pt>
                <c:pt idx="185">
                  <c:v>370</c:v>
                </c:pt>
                <c:pt idx="186">
                  <c:v>372</c:v>
                </c:pt>
                <c:pt idx="187">
                  <c:v>374</c:v>
                </c:pt>
                <c:pt idx="188">
                  <c:v>376</c:v>
                </c:pt>
                <c:pt idx="189">
                  <c:v>378</c:v>
                </c:pt>
                <c:pt idx="190">
                  <c:v>380</c:v>
                </c:pt>
                <c:pt idx="191">
                  <c:v>382</c:v>
                </c:pt>
                <c:pt idx="192">
                  <c:v>384</c:v>
                </c:pt>
                <c:pt idx="193">
                  <c:v>386</c:v>
                </c:pt>
                <c:pt idx="194">
                  <c:v>388</c:v>
                </c:pt>
                <c:pt idx="195">
                  <c:v>390</c:v>
                </c:pt>
                <c:pt idx="196">
                  <c:v>392</c:v>
                </c:pt>
                <c:pt idx="197">
                  <c:v>394</c:v>
                </c:pt>
                <c:pt idx="198">
                  <c:v>396</c:v>
                </c:pt>
                <c:pt idx="199">
                  <c:v>398</c:v>
                </c:pt>
                <c:pt idx="200">
                  <c:v>400</c:v>
                </c:pt>
              </c:numCache>
            </c:numRef>
          </c:xVal>
          <c:yVal>
            <c:numRef>
              <c:f>r0_v832Initial!$AK$2:$AK$202</c:f>
              <c:numCache>
                <c:formatCode>0.0000000</c:formatCode>
                <c:ptCount val="201"/>
                <c:pt idx="0">
                  <c:v>1</c:v>
                </c:pt>
                <c:pt idx="1">
                  <c:v>0.93</c:v>
                </c:pt>
                <c:pt idx="2">
                  <c:v>0.86</c:v>
                </c:pt>
                <c:pt idx="3">
                  <c:v>0.79</c:v>
                </c:pt>
                <c:pt idx="4">
                  <c:v>0.72</c:v>
                </c:pt>
                <c:pt idx="5">
                  <c:v>0.66</c:v>
                </c:pt>
                <c:pt idx="6">
                  <c:v>0.61799999999999999</c:v>
                </c:pt>
                <c:pt idx="7">
                  <c:v>0.58599999999999997</c:v>
                </c:pt>
                <c:pt idx="8">
                  <c:v>0.55400000000000005</c:v>
                </c:pt>
                <c:pt idx="9">
                  <c:v>0.52200000000000002</c:v>
                </c:pt>
                <c:pt idx="10">
                  <c:v>0.49</c:v>
                </c:pt>
                <c:pt idx="11">
                  <c:v>0.4625322</c:v>
                </c:pt>
                <c:pt idx="12">
                  <c:v>0.43506440000000002</c:v>
                </c:pt>
                <c:pt idx="13">
                  <c:v>0.40759659999999998</c:v>
                </c:pt>
                <c:pt idx="14">
                  <c:v>0.38012879999999999</c:v>
                </c:pt>
                <c:pt idx="15">
                  <c:v>0.352661</c:v>
                </c:pt>
                <c:pt idx="16">
                  <c:v>0.32504339999999998</c:v>
                </c:pt>
                <c:pt idx="17">
                  <c:v>0.29742580000000002</c:v>
                </c:pt>
                <c:pt idx="18">
                  <c:v>0.2698082</c:v>
                </c:pt>
                <c:pt idx="19">
                  <c:v>0.24219060000000001</c:v>
                </c:pt>
                <c:pt idx="20">
                  <c:v>0.21457300000000001</c:v>
                </c:pt>
                <c:pt idx="21">
                  <c:v>0.2029379</c:v>
                </c:pt>
                <c:pt idx="22">
                  <c:v>0.1913028</c:v>
                </c:pt>
                <c:pt idx="23">
                  <c:v>0.17966770000000001</c:v>
                </c:pt>
                <c:pt idx="24">
                  <c:v>0.1680325</c:v>
                </c:pt>
                <c:pt idx="25">
                  <c:v>0.15639739999999999</c:v>
                </c:pt>
                <c:pt idx="26">
                  <c:v>0.1460912</c:v>
                </c:pt>
                <c:pt idx="27">
                  <c:v>0.13578489999999999</c:v>
                </c:pt>
                <c:pt idx="28">
                  <c:v>0.1254787</c:v>
                </c:pt>
                <c:pt idx="29">
                  <c:v>0.1151725</c:v>
                </c:pt>
                <c:pt idx="30">
                  <c:v>0.10486620000000001</c:v>
                </c:pt>
                <c:pt idx="31">
                  <c:v>9.8404500000000006E-2</c:v>
                </c:pt>
                <c:pt idx="32">
                  <c:v>9.1942899999999994E-2</c:v>
                </c:pt>
                <c:pt idx="33">
                  <c:v>8.5481199999999993E-2</c:v>
                </c:pt>
                <c:pt idx="34">
                  <c:v>7.9019500000000006E-2</c:v>
                </c:pt>
                <c:pt idx="35">
                  <c:v>7.2557800000000006E-2</c:v>
                </c:pt>
                <c:pt idx="36">
                  <c:v>7.0064000000000001E-2</c:v>
                </c:pt>
                <c:pt idx="37">
                  <c:v>6.7570199999999997E-2</c:v>
                </c:pt>
                <c:pt idx="38">
                  <c:v>6.5076400000000006E-2</c:v>
                </c:pt>
                <c:pt idx="39">
                  <c:v>6.2582700000000005E-2</c:v>
                </c:pt>
                <c:pt idx="40">
                  <c:v>6.0088900000000001E-2</c:v>
                </c:pt>
                <c:pt idx="41">
                  <c:v>5.9298099999999999E-2</c:v>
                </c:pt>
                <c:pt idx="42">
                  <c:v>5.8507400000000001E-2</c:v>
                </c:pt>
                <c:pt idx="43">
                  <c:v>5.7716700000000003E-2</c:v>
                </c:pt>
                <c:pt idx="44">
                  <c:v>5.6925900000000001E-2</c:v>
                </c:pt>
                <c:pt idx="45">
                  <c:v>5.6135200000000003E-2</c:v>
                </c:pt>
                <c:pt idx="46">
                  <c:v>5.4621599999999999E-2</c:v>
                </c:pt>
                <c:pt idx="47">
                  <c:v>5.3108000000000002E-2</c:v>
                </c:pt>
                <c:pt idx="48">
                  <c:v>5.1594300000000003E-2</c:v>
                </c:pt>
                <c:pt idx="49">
                  <c:v>5.0080699999999999E-2</c:v>
                </c:pt>
                <c:pt idx="50">
                  <c:v>4.8567100000000002E-2</c:v>
                </c:pt>
                <c:pt idx="51">
                  <c:v>4.7035800000000003E-2</c:v>
                </c:pt>
                <c:pt idx="52">
                  <c:v>4.55044E-2</c:v>
                </c:pt>
                <c:pt idx="53">
                  <c:v>4.3973100000000001E-2</c:v>
                </c:pt>
                <c:pt idx="54">
                  <c:v>4.2441800000000002E-2</c:v>
                </c:pt>
                <c:pt idx="55">
                  <c:v>4.09104E-2</c:v>
                </c:pt>
                <c:pt idx="56">
                  <c:v>3.9685499999999999E-2</c:v>
                </c:pt>
                <c:pt idx="57">
                  <c:v>3.8460500000000002E-2</c:v>
                </c:pt>
                <c:pt idx="58">
                  <c:v>3.7235499999999998E-2</c:v>
                </c:pt>
                <c:pt idx="59">
                  <c:v>3.6010599999999997E-2</c:v>
                </c:pt>
                <c:pt idx="60">
                  <c:v>3.47856E-2</c:v>
                </c:pt>
                <c:pt idx="61">
                  <c:v>3.3714399999999999E-2</c:v>
                </c:pt>
                <c:pt idx="62">
                  <c:v>3.2643199999999997E-2</c:v>
                </c:pt>
                <c:pt idx="63">
                  <c:v>3.1572000000000003E-2</c:v>
                </c:pt>
                <c:pt idx="64">
                  <c:v>3.0500800000000002E-2</c:v>
                </c:pt>
                <c:pt idx="65">
                  <c:v>2.94296E-2</c:v>
                </c:pt>
                <c:pt idx="66">
                  <c:v>2.8925099999999999E-2</c:v>
                </c:pt>
                <c:pt idx="67">
                  <c:v>2.84207E-2</c:v>
                </c:pt>
                <c:pt idx="68">
                  <c:v>2.7916300000000002E-2</c:v>
                </c:pt>
                <c:pt idx="69">
                  <c:v>2.7411899999999999E-2</c:v>
                </c:pt>
                <c:pt idx="70">
                  <c:v>2.6907500000000001E-2</c:v>
                </c:pt>
                <c:pt idx="71">
                  <c:v>2.66453E-2</c:v>
                </c:pt>
                <c:pt idx="72">
                  <c:v>2.63831E-2</c:v>
                </c:pt>
                <c:pt idx="73">
                  <c:v>2.6120999999999998E-2</c:v>
                </c:pt>
                <c:pt idx="74">
                  <c:v>2.5858800000000001E-2</c:v>
                </c:pt>
                <c:pt idx="75">
                  <c:v>2.5596600000000001E-2</c:v>
                </c:pt>
                <c:pt idx="76">
                  <c:v>2.52918E-2</c:v>
                </c:pt>
                <c:pt idx="77">
                  <c:v>2.4986999999999999E-2</c:v>
                </c:pt>
                <c:pt idx="78">
                  <c:v>2.4682200000000001E-2</c:v>
                </c:pt>
                <c:pt idx="79">
                  <c:v>2.43774E-2</c:v>
                </c:pt>
                <c:pt idx="80">
                  <c:v>2.40726E-2</c:v>
                </c:pt>
                <c:pt idx="81">
                  <c:v>2.3779499999999999E-2</c:v>
                </c:pt>
                <c:pt idx="82">
                  <c:v>2.3486300000000002E-2</c:v>
                </c:pt>
                <c:pt idx="83">
                  <c:v>2.3193100000000001E-2</c:v>
                </c:pt>
                <c:pt idx="84">
                  <c:v>2.2899900000000001E-2</c:v>
                </c:pt>
                <c:pt idx="85">
                  <c:v>2.26067E-2</c:v>
                </c:pt>
                <c:pt idx="86">
                  <c:v>2.2432400000000002E-2</c:v>
                </c:pt>
                <c:pt idx="87">
                  <c:v>2.2258099999999999E-2</c:v>
                </c:pt>
                <c:pt idx="88">
                  <c:v>2.20839E-2</c:v>
                </c:pt>
                <c:pt idx="89">
                  <c:v>2.1909600000000001E-2</c:v>
                </c:pt>
                <c:pt idx="90">
                  <c:v>2.1735299999999999E-2</c:v>
                </c:pt>
                <c:pt idx="91">
                  <c:v>2.1526799999999999E-2</c:v>
                </c:pt>
                <c:pt idx="92">
                  <c:v>2.1318299999999998E-2</c:v>
                </c:pt>
                <c:pt idx="93">
                  <c:v>2.1109800000000001E-2</c:v>
                </c:pt>
                <c:pt idx="94">
                  <c:v>2.0901300000000001E-2</c:v>
                </c:pt>
                <c:pt idx="95">
                  <c:v>2.0692800000000001E-2</c:v>
                </c:pt>
                <c:pt idx="96">
                  <c:v>2.0396500000000001E-2</c:v>
                </c:pt>
                <c:pt idx="97">
                  <c:v>2.0100199999999999E-2</c:v>
                </c:pt>
                <c:pt idx="98">
                  <c:v>1.9803899999999999E-2</c:v>
                </c:pt>
                <c:pt idx="99">
                  <c:v>1.95076E-2</c:v>
                </c:pt>
                <c:pt idx="100">
                  <c:v>1.9211300000000001E-2</c:v>
                </c:pt>
                <c:pt idx="101">
                  <c:v>1.88078E-2</c:v>
                </c:pt>
                <c:pt idx="102">
                  <c:v>1.8404199999999999E-2</c:v>
                </c:pt>
                <c:pt idx="103">
                  <c:v>1.8000599999999999E-2</c:v>
                </c:pt>
                <c:pt idx="104">
                  <c:v>1.7597000000000002E-2</c:v>
                </c:pt>
                <c:pt idx="105">
                  <c:v>1.7193400000000001E-2</c:v>
                </c:pt>
                <c:pt idx="106">
                  <c:v>1.6583199999999999E-2</c:v>
                </c:pt>
                <c:pt idx="107">
                  <c:v>1.59731E-2</c:v>
                </c:pt>
                <c:pt idx="108">
                  <c:v>1.5363E-2</c:v>
                </c:pt>
                <c:pt idx="109">
                  <c:v>1.4752899999999999E-2</c:v>
                </c:pt>
                <c:pt idx="110">
                  <c:v>1.4142699999999999E-2</c:v>
                </c:pt>
                <c:pt idx="111">
                  <c:v>1.3507E-2</c:v>
                </c:pt>
                <c:pt idx="112">
                  <c:v>1.2871199999999999E-2</c:v>
                </c:pt>
                <c:pt idx="113">
                  <c:v>1.22355E-2</c:v>
                </c:pt>
                <c:pt idx="114">
                  <c:v>1.1599699999999999E-2</c:v>
                </c:pt>
                <c:pt idx="115">
                  <c:v>1.0964E-2</c:v>
                </c:pt>
                <c:pt idx="116">
                  <c:v>1.05589E-2</c:v>
                </c:pt>
                <c:pt idx="117">
                  <c:v>1.0153799999999999E-2</c:v>
                </c:pt>
                <c:pt idx="118">
                  <c:v>9.7487000000000008E-3</c:v>
                </c:pt>
                <c:pt idx="119">
                  <c:v>9.3436000000000005E-3</c:v>
                </c:pt>
                <c:pt idx="120">
                  <c:v>8.9385000000000003E-3</c:v>
                </c:pt>
                <c:pt idx="121">
                  <c:v>8.7062000000000007E-3</c:v>
                </c:pt>
                <c:pt idx="122">
                  <c:v>8.4738000000000001E-3</c:v>
                </c:pt>
                <c:pt idx="123">
                  <c:v>8.2415000000000006E-3</c:v>
                </c:pt>
                <c:pt idx="124">
                  <c:v>8.0091999999999993E-3</c:v>
                </c:pt>
                <c:pt idx="125">
                  <c:v>7.7768000000000004E-3</c:v>
                </c:pt>
                <c:pt idx="126">
                  <c:v>7.5605999999999998E-3</c:v>
                </c:pt>
                <c:pt idx="127">
                  <c:v>7.3442999999999998E-3</c:v>
                </c:pt>
                <c:pt idx="128">
                  <c:v>7.1281000000000001E-3</c:v>
                </c:pt>
                <c:pt idx="129">
                  <c:v>6.9118000000000001E-3</c:v>
                </c:pt>
                <c:pt idx="130">
                  <c:v>6.6956000000000003E-3</c:v>
                </c:pt>
                <c:pt idx="131">
                  <c:v>6.6328000000000003E-3</c:v>
                </c:pt>
                <c:pt idx="132">
                  <c:v>6.5699E-3</c:v>
                </c:pt>
                <c:pt idx="133">
                  <c:v>6.5071E-3</c:v>
                </c:pt>
                <c:pt idx="134">
                  <c:v>6.4443E-3</c:v>
                </c:pt>
                <c:pt idx="135">
                  <c:v>6.3815E-3</c:v>
                </c:pt>
                <c:pt idx="136">
                  <c:v>6.2236000000000001E-3</c:v>
                </c:pt>
                <c:pt idx="137">
                  <c:v>6.0657000000000003E-3</c:v>
                </c:pt>
                <c:pt idx="138">
                  <c:v>5.9078000000000004E-3</c:v>
                </c:pt>
                <c:pt idx="139">
                  <c:v>5.7498999999999996E-3</c:v>
                </c:pt>
                <c:pt idx="140">
                  <c:v>5.5919999999999997E-3</c:v>
                </c:pt>
                <c:pt idx="141">
                  <c:v>5.4203999999999997E-3</c:v>
                </c:pt>
                <c:pt idx="142">
                  <c:v>5.2487999999999996E-3</c:v>
                </c:pt>
                <c:pt idx="143">
                  <c:v>5.0771999999999996E-3</c:v>
                </c:pt>
                <c:pt idx="144">
                  <c:v>4.9056000000000004E-3</c:v>
                </c:pt>
                <c:pt idx="145">
                  <c:v>4.7339000000000001E-3</c:v>
                </c:pt>
                <c:pt idx="146">
                  <c:v>4.117E-3</c:v>
                </c:pt>
                <c:pt idx="147">
                  <c:v>3.5000000000000001E-3</c:v>
                </c:pt>
                <c:pt idx="148">
                  <c:v>1.75E-3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B19-4A82-98A9-FFA38E125665}"/>
            </c:ext>
          </c:extLst>
        </c:ser>
        <c:ser>
          <c:idx val="1"/>
          <c:order val="1"/>
          <c:tx>
            <c:strRef>
              <c:f>r0_v832Initial!$AL$1</c:f>
              <c:strCache>
                <c:ptCount val="1"/>
                <c:pt idx="0">
                  <c:v>IX_LT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r0_v832Initial!$Z$2:$Z$202</c:f>
              <c:numCache>
                <c:formatCode>General</c:formatCode>
                <c:ptCount val="20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  <c:pt idx="151">
                  <c:v>302</c:v>
                </c:pt>
                <c:pt idx="152">
                  <c:v>304</c:v>
                </c:pt>
                <c:pt idx="153">
                  <c:v>306</c:v>
                </c:pt>
                <c:pt idx="154">
                  <c:v>308</c:v>
                </c:pt>
                <c:pt idx="155">
                  <c:v>310</c:v>
                </c:pt>
                <c:pt idx="156">
                  <c:v>312</c:v>
                </c:pt>
                <c:pt idx="157">
                  <c:v>314</c:v>
                </c:pt>
                <c:pt idx="158">
                  <c:v>316</c:v>
                </c:pt>
                <c:pt idx="159">
                  <c:v>318</c:v>
                </c:pt>
                <c:pt idx="160">
                  <c:v>320</c:v>
                </c:pt>
                <c:pt idx="161">
                  <c:v>322</c:v>
                </c:pt>
                <c:pt idx="162">
                  <c:v>324</c:v>
                </c:pt>
                <c:pt idx="163">
                  <c:v>326</c:v>
                </c:pt>
                <c:pt idx="164">
                  <c:v>328</c:v>
                </c:pt>
                <c:pt idx="165">
                  <c:v>330</c:v>
                </c:pt>
                <c:pt idx="166">
                  <c:v>332</c:v>
                </c:pt>
                <c:pt idx="167">
                  <c:v>334</c:v>
                </c:pt>
                <c:pt idx="168">
                  <c:v>336</c:v>
                </c:pt>
                <c:pt idx="169">
                  <c:v>338</c:v>
                </c:pt>
                <c:pt idx="170">
                  <c:v>340</c:v>
                </c:pt>
                <c:pt idx="171">
                  <c:v>342</c:v>
                </c:pt>
                <c:pt idx="172">
                  <c:v>344</c:v>
                </c:pt>
                <c:pt idx="173">
                  <c:v>346</c:v>
                </c:pt>
                <c:pt idx="174">
                  <c:v>348</c:v>
                </c:pt>
                <c:pt idx="175">
                  <c:v>350</c:v>
                </c:pt>
                <c:pt idx="176">
                  <c:v>352</c:v>
                </c:pt>
                <c:pt idx="177">
                  <c:v>354</c:v>
                </c:pt>
                <c:pt idx="178">
                  <c:v>356</c:v>
                </c:pt>
                <c:pt idx="179">
                  <c:v>358</c:v>
                </c:pt>
                <c:pt idx="180">
                  <c:v>360</c:v>
                </c:pt>
                <c:pt idx="181">
                  <c:v>362</c:v>
                </c:pt>
                <c:pt idx="182">
                  <c:v>364</c:v>
                </c:pt>
                <c:pt idx="183">
                  <c:v>366</c:v>
                </c:pt>
                <c:pt idx="184">
                  <c:v>368</c:v>
                </c:pt>
                <c:pt idx="185">
                  <c:v>370</c:v>
                </c:pt>
                <c:pt idx="186">
                  <c:v>372</c:v>
                </c:pt>
                <c:pt idx="187">
                  <c:v>374</c:v>
                </c:pt>
                <c:pt idx="188">
                  <c:v>376</c:v>
                </c:pt>
                <c:pt idx="189">
                  <c:v>378</c:v>
                </c:pt>
                <c:pt idx="190">
                  <c:v>380</c:v>
                </c:pt>
                <c:pt idx="191">
                  <c:v>382</c:v>
                </c:pt>
                <c:pt idx="192">
                  <c:v>384</c:v>
                </c:pt>
                <c:pt idx="193">
                  <c:v>386</c:v>
                </c:pt>
                <c:pt idx="194">
                  <c:v>388</c:v>
                </c:pt>
                <c:pt idx="195">
                  <c:v>390</c:v>
                </c:pt>
                <c:pt idx="196">
                  <c:v>392</c:v>
                </c:pt>
                <c:pt idx="197">
                  <c:v>394</c:v>
                </c:pt>
                <c:pt idx="198">
                  <c:v>396</c:v>
                </c:pt>
                <c:pt idx="199">
                  <c:v>398</c:v>
                </c:pt>
                <c:pt idx="200">
                  <c:v>400</c:v>
                </c:pt>
              </c:numCache>
            </c:numRef>
          </c:xVal>
          <c:yVal>
            <c:numRef>
              <c:f>r0_v832Initial!$AL$2:$AL$202</c:f>
              <c:numCache>
                <c:formatCode>0.0000000</c:formatCode>
                <c:ptCount val="201"/>
                <c:pt idx="0">
                  <c:v>1</c:v>
                </c:pt>
                <c:pt idx="1">
                  <c:v>0.93</c:v>
                </c:pt>
                <c:pt idx="2">
                  <c:v>0.86</c:v>
                </c:pt>
                <c:pt idx="3">
                  <c:v>0.79</c:v>
                </c:pt>
                <c:pt idx="4">
                  <c:v>0.72</c:v>
                </c:pt>
                <c:pt idx="5">
                  <c:v>0.66</c:v>
                </c:pt>
                <c:pt idx="6">
                  <c:v>0.61799999999999999</c:v>
                </c:pt>
                <c:pt idx="7">
                  <c:v>0.58599999999999997</c:v>
                </c:pt>
                <c:pt idx="8">
                  <c:v>0.55400000000000005</c:v>
                </c:pt>
                <c:pt idx="9">
                  <c:v>0.52200000000000002</c:v>
                </c:pt>
                <c:pt idx="10">
                  <c:v>0.49</c:v>
                </c:pt>
                <c:pt idx="11">
                  <c:v>0.4625322</c:v>
                </c:pt>
                <c:pt idx="12">
                  <c:v>0.43506440000000002</c:v>
                </c:pt>
                <c:pt idx="13">
                  <c:v>0.40759659999999998</c:v>
                </c:pt>
                <c:pt idx="14">
                  <c:v>0.38012879999999999</c:v>
                </c:pt>
                <c:pt idx="15">
                  <c:v>0.352661</c:v>
                </c:pt>
                <c:pt idx="16">
                  <c:v>0.32504339999999998</c:v>
                </c:pt>
                <c:pt idx="17">
                  <c:v>0.29742580000000002</c:v>
                </c:pt>
                <c:pt idx="18">
                  <c:v>0.2698082</c:v>
                </c:pt>
                <c:pt idx="19">
                  <c:v>0.24219060000000001</c:v>
                </c:pt>
                <c:pt idx="20">
                  <c:v>0.21457300000000001</c:v>
                </c:pt>
                <c:pt idx="21">
                  <c:v>0.2029379</c:v>
                </c:pt>
                <c:pt idx="22">
                  <c:v>0.1913028</c:v>
                </c:pt>
                <c:pt idx="23">
                  <c:v>0.17966770000000001</c:v>
                </c:pt>
                <c:pt idx="24">
                  <c:v>0.1680325</c:v>
                </c:pt>
                <c:pt idx="25">
                  <c:v>0.15639739999999999</c:v>
                </c:pt>
                <c:pt idx="26">
                  <c:v>0.1460912</c:v>
                </c:pt>
                <c:pt idx="27">
                  <c:v>0.13578489999999999</c:v>
                </c:pt>
                <c:pt idx="28">
                  <c:v>0.1254787</c:v>
                </c:pt>
                <c:pt idx="29">
                  <c:v>0.1151725</c:v>
                </c:pt>
                <c:pt idx="30">
                  <c:v>0.10486620000000001</c:v>
                </c:pt>
                <c:pt idx="31">
                  <c:v>9.8404500000000006E-2</c:v>
                </c:pt>
                <c:pt idx="32">
                  <c:v>9.1942899999999994E-2</c:v>
                </c:pt>
                <c:pt idx="33">
                  <c:v>8.5481199999999993E-2</c:v>
                </c:pt>
                <c:pt idx="34">
                  <c:v>7.9019500000000006E-2</c:v>
                </c:pt>
                <c:pt idx="35">
                  <c:v>7.2557800000000006E-2</c:v>
                </c:pt>
                <c:pt idx="36">
                  <c:v>7.0064000000000001E-2</c:v>
                </c:pt>
                <c:pt idx="37">
                  <c:v>6.7570199999999997E-2</c:v>
                </c:pt>
                <c:pt idx="38">
                  <c:v>6.5076400000000006E-2</c:v>
                </c:pt>
                <c:pt idx="39">
                  <c:v>6.2582700000000005E-2</c:v>
                </c:pt>
                <c:pt idx="40">
                  <c:v>6.0088900000000001E-2</c:v>
                </c:pt>
                <c:pt idx="41">
                  <c:v>5.9298099999999999E-2</c:v>
                </c:pt>
                <c:pt idx="42">
                  <c:v>5.8507400000000001E-2</c:v>
                </c:pt>
                <c:pt idx="43">
                  <c:v>5.7716700000000003E-2</c:v>
                </c:pt>
                <c:pt idx="44">
                  <c:v>5.6925900000000001E-2</c:v>
                </c:pt>
                <c:pt idx="45">
                  <c:v>5.6135200000000003E-2</c:v>
                </c:pt>
                <c:pt idx="46">
                  <c:v>5.4621599999999999E-2</c:v>
                </c:pt>
                <c:pt idx="47">
                  <c:v>5.3108000000000002E-2</c:v>
                </c:pt>
                <c:pt idx="48">
                  <c:v>5.1594300000000003E-2</c:v>
                </c:pt>
                <c:pt idx="49">
                  <c:v>5.0080699999999999E-2</c:v>
                </c:pt>
                <c:pt idx="50">
                  <c:v>4.8567100000000002E-2</c:v>
                </c:pt>
                <c:pt idx="51">
                  <c:v>4.7035800000000003E-2</c:v>
                </c:pt>
                <c:pt idx="52">
                  <c:v>4.55044E-2</c:v>
                </c:pt>
                <c:pt idx="53">
                  <c:v>4.3973100000000001E-2</c:v>
                </c:pt>
                <c:pt idx="54">
                  <c:v>4.2441800000000002E-2</c:v>
                </c:pt>
                <c:pt idx="55">
                  <c:v>4.09104E-2</c:v>
                </c:pt>
                <c:pt idx="56">
                  <c:v>3.9685499999999999E-2</c:v>
                </c:pt>
                <c:pt idx="57">
                  <c:v>3.8460500000000002E-2</c:v>
                </c:pt>
                <c:pt idx="58">
                  <c:v>3.7235499999999998E-2</c:v>
                </c:pt>
                <c:pt idx="59">
                  <c:v>3.6010599999999997E-2</c:v>
                </c:pt>
                <c:pt idx="60">
                  <c:v>3.47856E-2</c:v>
                </c:pt>
                <c:pt idx="61">
                  <c:v>3.3714399999999999E-2</c:v>
                </c:pt>
                <c:pt idx="62">
                  <c:v>3.2643199999999997E-2</c:v>
                </c:pt>
                <c:pt idx="63">
                  <c:v>3.1572000000000003E-2</c:v>
                </c:pt>
                <c:pt idx="64">
                  <c:v>3.0500800000000002E-2</c:v>
                </c:pt>
                <c:pt idx="65">
                  <c:v>2.94296E-2</c:v>
                </c:pt>
                <c:pt idx="66">
                  <c:v>2.8925099999999999E-2</c:v>
                </c:pt>
                <c:pt idx="67">
                  <c:v>2.84207E-2</c:v>
                </c:pt>
                <c:pt idx="68">
                  <c:v>2.7916300000000002E-2</c:v>
                </c:pt>
                <c:pt idx="69">
                  <c:v>2.7411899999999999E-2</c:v>
                </c:pt>
                <c:pt idx="70">
                  <c:v>2.6907500000000001E-2</c:v>
                </c:pt>
                <c:pt idx="71">
                  <c:v>2.66453E-2</c:v>
                </c:pt>
                <c:pt idx="72">
                  <c:v>2.63831E-2</c:v>
                </c:pt>
                <c:pt idx="73">
                  <c:v>2.6120999999999998E-2</c:v>
                </c:pt>
                <c:pt idx="74">
                  <c:v>2.5858800000000001E-2</c:v>
                </c:pt>
                <c:pt idx="75">
                  <c:v>2.5596600000000001E-2</c:v>
                </c:pt>
                <c:pt idx="76">
                  <c:v>2.52918E-2</c:v>
                </c:pt>
                <c:pt idx="77">
                  <c:v>2.4986999999999999E-2</c:v>
                </c:pt>
                <c:pt idx="78">
                  <c:v>2.4682200000000001E-2</c:v>
                </c:pt>
                <c:pt idx="79">
                  <c:v>2.43774E-2</c:v>
                </c:pt>
                <c:pt idx="80">
                  <c:v>2.40726E-2</c:v>
                </c:pt>
                <c:pt idx="81">
                  <c:v>2.3779499999999999E-2</c:v>
                </c:pt>
                <c:pt idx="82">
                  <c:v>2.3486300000000002E-2</c:v>
                </c:pt>
                <c:pt idx="83">
                  <c:v>2.3193100000000001E-2</c:v>
                </c:pt>
                <c:pt idx="84">
                  <c:v>2.2899900000000001E-2</c:v>
                </c:pt>
                <c:pt idx="85">
                  <c:v>2.26067E-2</c:v>
                </c:pt>
                <c:pt idx="86">
                  <c:v>2.2432400000000002E-2</c:v>
                </c:pt>
                <c:pt idx="87">
                  <c:v>2.2258099999999999E-2</c:v>
                </c:pt>
                <c:pt idx="88">
                  <c:v>2.20839E-2</c:v>
                </c:pt>
                <c:pt idx="89">
                  <c:v>2.1909600000000001E-2</c:v>
                </c:pt>
                <c:pt idx="90">
                  <c:v>2.1735299999999999E-2</c:v>
                </c:pt>
                <c:pt idx="91">
                  <c:v>2.1526799999999999E-2</c:v>
                </c:pt>
                <c:pt idx="92">
                  <c:v>2.1318299999999998E-2</c:v>
                </c:pt>
                <c:pt idx="93">
                  <c:v>2.1109800000000001E-2</c:v>
                </c:pt>
                <c:pt idx="94">
                  <c:v>2.0901300000000001E-2</c:v>
                </c:pt>
                <c:pt idx="95">
                  <c:v>2.0692800000000001E-2</c:v>
                </c:pt>
                <c:pt idx="96">
                  <c:v>2.0396500000000001E-2</c:v>
                </c:pt>
                <c:pt idx="97">
                  <c:v>2.0100199999999999E-2</c:v>
                </c:pt>
                <c:pt idx="98">
                  <c:v>1.9803899999999999E-2</c:v>
                </c:pt>
                <c:pt idx="99">
                  <c:v>1.95076E-2</c:v>
                </c:pt>
                <c:pt idx="100">
                  <c:v>1.9211300000000001E-2</c:v>
                </c:pt>
                <c:pt idx="101">
                  <c:v>1.88078E-2</c:v>
                </c:pt>
                <c:pt idx="102">
                  <c:v>1.8404199999999999E-2</c:v>
                </c:pt>
                <c:pt idx="103">
                  <c:v>1.8000599999999999E-2</c:v>
                </c:pt>
                <c:pt idx="104">
                  <c:v>1.7597000000000002E-2</c:v>
                </c:pt>
                <c:pt idx="105">
                  <c:v>1.7193400000000001E-2</c:v>
                </c:pt>
                <c:pt idx="106">
                  <c:v>1.6583199999999999E-2</c:v>
                </c:pt>
                <c:pt idx="107">
                  <c:v>1.59731E-2</c:v>
                </c:pt>
                <c:pt idx="108">
                  <c:v>1.5363E-2</c:v>
                </c:pt>
                <c:pt idx="109">
                  <c:v>1.4752899999999999E-2</c:v>
                </c:pt>
                <c:pt idx="110">
                  <c:v>1.4142699999999999E-2</c:v>
                </c:pt>
                <c:pt idx="111">
                  <c:v>1.3507E-2</c:v>
                </c:pt>
                <c:pt idx="112">
                  <c:v>1.2871199999999999E-2</c:v>
                </c:pt>
                <c:pt idx="113">
                  <c:v>1.22355E-2</c:v>
                </c:pt>
                <c:pt idx="114">
                  <c:v>1.1599699999999999E-2</c:v>
                </c:pt>
                <c:pt idx="115">
                  <c:v>1.0964E-2</c:v>
                </c:pt>
                <c:pt idx="116">
                  <c:v>1.05589E-2</c:v>
                </c:pt>
                <c:pt idx="117">
                  <c:v>1.0153799999999999E-2</c:v>
                </c:pt>
                <c:pt idx="118">
                  <c:v>9.7487000000000008E-3</c:v>
                </c:pt>
                <c:pt idx="119">
                  <c:v>9.3436000000000005E-3</c:v>
                </c:pt>
                <c:pt idx="120">
                  <c:v>8.9385000000000003E-3</c:v>
                </c:pt>
                <c:pt idx="121">
                  <c:v>8.7062000000000007E-3</c:v>
                </c:pt>
                <c:pt idx="122">
                  <c:v>8.4738000000000001E-3</c:v>
                </c:pt>
                <c:pt idx="123">
                  <c:v>8.2415000000000006E-3</c:v>
                </c:pt>
                <c:pt idx="124">
                  <c:v>8.0091999999999993E-3</c:v>
                </c:pt>
                <c:pt idx="125">
                  <c:v>7.7768000000000004E-3</c:v>
                </c:pt>
                <c:pt idx="126">
                  <c:v>7.5605999999999998E-3</c:v>
                </c:pt>
                <c:pt idx="127">
                  <c:v>7.3442999999999998E-3</c:v>
                </c:pt>
                <c:pt idx="128">
                  <c:v>7.1281000000000001E-3</c:v>
                </c:pt>
                <c:pt idx="129">
                  <c:v>6.9118000000000001E-3</c:v>
                </c:pt>
                <c:pt idx="130">
                  <c:v>6.6956000000000003E-3</c:v>
                </c:pt>
                <c:pt idx="131">
                  <c:v>6.6328000000000003E-3</c:v>
                </c:pt>
                <c:pt idx="132">
                  <c:v>6.5699E-3</c:v>
                </c:pt>
                <c:pt idx="133">
                  <c:v>6.5071E-3</c:v>
                </c:pt>
                <c:pt idx="134">
                  <c:v>6.4443E-3</c:v>
                </c:pt>
                <c:pt idx="135">
                  <c:v>6.3815E-3</c:v>
                </c:pt>
                <c:pt idx="136">
                  <c:v>6.2236000000000001E-3</c:v>
                </c:pt>
                <c:pt idx="137">
                  <c:v>6.0657000000000003E-3</c:v>
                </c:pt>
                <c:pt idx="138">
                  <c:v>5.9078000000000004E-3</c:v>
                </c:pt>
                <c:pt idx="139">
                  <c:v>5.7498999999999996E-3</c:v>
                </c:pt>
                <c:pt idx="140">
                  <c:v>5.5919999999999997E-3</c:v>
                </c:pt>
                <c:pt idx="141">
                  <c:v>5.4203999999999997E-3</c:v>
                </c:pt>
                <c:pt idx="142">
                  <c:v>5.2487999999999996E-3</c:v>
                </c:pt>
                <c:pt idx="143">
                  <c:v>5.0771999999999996E-3</c:v>
                </c:pt>
                <c:pt idx="144">
                  <c:v>4.9056000000000004E-3</c:v>
                </c:pt>
                <c:pt idx="145">
                  <c:v>4.7339000000000001E-3</c:v>
                </c:pt>
                <c:pt idx="146">
                  <c:v>4.117E-3</c:v>
                </c:pt>
                <c:pt idx="147">
                  <c:v>3.5000000000000001E-3</c:v>
                </c:pt>
                <c:pt idx="148">
                  <c:v>1.75E-3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B19-4A82-98A9-FFA38E125665}"/>
            </c:ext>
          </c:extLst>
        </c:ser>
        <c:ser>
          <c:idx val="2"/>
          <c:order val="2"/>
          <c:tx>
            <c:strRef>
              <c:f>r0_v832Initial!$AM$1</c:f>
              <c:strCache>
                <c:ptCount val="1"/>
                <c:pt idx="0">
                  <c:v>IX_MD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r0_v832Initial!$Z$2:$Z$202</c:f>
              <c:numCache>
                <c:formatCode>General</c:formatCode>
                <c:ptCount val="20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  <c:pt idx="151">
                  <c:v>302</c:v>
                </c:pt>
                <c:pt idx="152">
                  <c:v>304</c:v>
                </c:pt>
                <c:pt idx="153">
                  <c:v>306</c:v>
                </c:pt>
                <c:pt idx="154">
                  <c:v>308</c:v>
                </c:pt>
                <c:pt idx="155">
                  <c:v>310</c:v>
                </c:pt>
                <c:pt idx="156">
                  <c:v>312</c:v>
                </c:pt>
                <c:pt idx="157">
                  <c:v>314</c:v>
                </c:pt>
                <c:pt idx="158">
                  <c:v>316</c:v>
                </c:pt>
                <c:pt idx="159">
                  <c:v>318</c:v>
                </c:pt>
                <c:pt idx="160">
                  <c:v>320</c:v>
                </c:pt>
                <c:pt idx="161">
                  <c:v>322</c:v>
                </c:pt>
                <c:pt idx="162">
                  <c:v>324</c:v>
                </c:pt>
                <c:pt idx="163">
                  <c:v>326</c:v>
                </c:pt>
                <c:pt idx="164">
                  <c:v>328</c:v>
                </c:pt>
                <c:pt idx="165">
                  <c:v>330</c:v>
                </c:pt>
                <c:pt idx="166">
                  <c:v>332</c:v>
                </c:pt>
                <c:pt idx="167">
                  <c:v>334</c:v>
                </c:pt>
                <c:pt idx="168">
                  <c:v>336</c:v>
                </c:pt>
                <c:pt idx="169">
                  <c:v>338</c:v>
                </c:pt>
                <c:pt idx="170">
                  <c:v>340</c:v>
                </c:pt>
                <c:pt idx="171">
                  <c:v>342</c:v>
                </c:pt>
                <c:pt idx="172">
                  <c:v>344</c:v>
                </c:pt>
                <c:pt idx="173">
                  <c:v>346</c:v>
                </c:pt>
                <c:pt idx="174">
                  <c:v>348</c:v>
                </c:pt>
                <c:pt idx="175">
                  <c:v>350</c:v>
                </c:pt>
                <c:pt idx="176">
                  <c:v>352</c:v>
                </c:pt>
                <c:pt idx="177">
                  <c:v>354</c:v>
                </c:pt>
                <c:pt idx="178">
                  <c:v>356</c:v>
                </c:pt>
                <c:pt idx="179">
                  <c:v>358</c:v>
                </c:pt>
                <c:pt idx="180">
                  <c:v>360</c:v>
                </c:pt>
                <c:pt idx="181">
                  <c:v>362</c:v>
                </c:pt>
                <c:pt idx="182">
                  <c:v>364</c:v>
                </c:pt>
                <c:pt idx="183">
                  <c:v>366</c:v>
                </c:pt>
                <c:pt idx="184">
                  <c:v>368</c:v>
                </c:pt>
                <c:pt idx="185">
                  <c:v>370</c:v>
                </c:pt>
                <c:pt idx="186">
                  <c:v>372</c:v>
                </c:pt>
                <c:pt idx="187">
                  <c:v>374</c:v>
                </c:pt>
                <c:pt idx="188">
                  <c:v>376</c:v>
                </c:pt>
                <c:pt idx="189">
                  <c:v>378</c:v>
                </c:pt>
                <c:pt idx="190">
                  <c:v>380</c:v>
                </c:pt>
                <c:pt idx="191">
                  <c:v>382</c:v>
                </c:pt>
                <c:pt idx="192">
                  <c:v>384</c:v>
                </c:pt>
                <c:pt idx="193">
                  <c:v>386</c:v>
                </c:pt>
                <c:pt idx="194">
                  <c:v>388</c:v>
                </c:pt>
                <c:pt idx="195">
                  <c:v>390</c:v>
                </c:pt>
                <c:pt idx="196">
                  <c:v>392</c:v>
                </c:pt>
                <c:pt idx="197">
                  <c:v>394</c:v>
                </c:pt>
                <c:pt idx="198">
                  <c:v>396</c:v>
                </c:pt>
                <c:pt idx="199">
                  <c:v>398</c:v>
                </c:pt>
                <c:pt idx="200">
                  <c:v>400</c:v>
                </c:pt>
              </c:numCache>
            </c:numRef>
          </c:xVal>
          <c:yVal>
            <c:numRef>
              <c:f>r0_v832Initial!$AM$2:$AM$202</c:f>
              <c:numCache>
                <c:formatCode>0.0000000</c:formatCode>
                <c:ptCount val="201"/>
                <c:pt idx="0">
                  <c:v>1</c:v>
                </c:pt>
                <c:pt idx="1">
                  <c:v>0.93</c:v>
                </c:pt>
                <c:pt idx="2">
                  <c:v>0.86</c:v>
                </c:pt>
                <c:pt idx="3">
                  <c:v>0.79</c:v>
                </c:pt>
                <c:pt idx="4">
                  <c:v>0.72</c:v>
                </c:pt>
                <c:pt idx="5">
                  <c:v>0.66</c:v>
                </c:pt>
                <c:pt idx="6">
                  <c:v>0.61799999999999999</c:v>
                </c:pt>
                <c:pt idx="7">
                  <c:v>0.58599999999999997</c:v>
                </c:pt>
                <c:pt idx="8">
                  <c:v>0.55400000000000005</c:v>
                </c:pt>
                <c:pt idx="9">
                  <c:v>0.52200000000000002</c:v>
                </c:pt>
                <c:pt idx="10">
                  <c:v>0.49</c:v>
                </c:pt>
                <c:pt idx="11">
                  <c:v>0.4625322</c:v>
                </c:pt>
                <c:pt idx="12">
                  <c:v>0.43506440000000002</c:v>
                </c:pt>
                <c:pt idx="13">
                  <c:v>0.40759659999999998</c:v>
                </c:pt>
                <c:pt idx="14">
                  <c:v>0.38012879999999999</c:v>
                </c:pt>
                <c:pt idx="15">
                  <c:v>0.352661</c:v>
                </c:pt>
                <c:pt idx="16">
                  <c:v>0.32504339999999998</c:v>
                </c:pt>
                <c:pt idx="17">
                  <c:v>0.29742580000000002</c:v>
                </c:pt>
                <c:pt idx="18">
                  <c:v>0.2698082</c:v>
                </c:pt>
                <c:pt idx="19">
                  <c:v>0.24219060000000001</c:v>
                </c:pt>
                <c:pt idx="20">
                  <c:v>0.21457300000000001</c:v>
                </c:pt>
                <c:pt idx="21">
                  <c:v>0.2029379</c:v>
                </c:pt>
                <c:pt idx="22">
                  <c:v>0.1913028</c:v>
                </c:pt>
                <c:pt idx="23">
                  <c:v>0.17966770000000001</c:v>
                </c:pt>
                <c:pt idx="24">
                  <c:v>0.1680325</c:v>
                </c:pt>
                <c:pt idx="25">
                  <c:v>0.15639739999999999</c:v>
                </c:pt>
                <c:pt idx="26">
                  <c:v>0.1460912</c:v>
                </c:pt>
                <c:pt idx="27">
                  <c:v>0.13578489999999999</c:v>
                </c:pt>
                <c:pt idx="28">
                  <c:v>0.1254787</c:v>
                </c:pt>
                <c:pt idx="29">
                  <c:v>0.1151725</c:v>
                </c:pt>
                <c:pt idx="30">
                  <c:v>0.10486620000000001</c:v>
                </c:pt>
                <c:pt idx="31">
                  <c:v>9.8404500000000006E-2</c:v>
                </c:pt>
                <c:pt idx="32">
                  <c:v>9.1942899999999994E-2</c:v>
                </c:pt>
                <c:pt idx="33">
                  <c:v>8.5481199999999993E-2</c:v>
                </c:pt>
                <c:pt idx="34">
                  <c:v>7.9019500000000006E-2</c:v>
                </c:pt>
                <c:pt idx="35">
                  <c:v>7.2557800000000006E-2</c:v>
                </c:pt>
                <c:pt idx="36">
                  <c:v>7.0064000000000001E-2</c:v>
                </c:pt>
                <c:pt idx="37">
                  <c:v>6.7570199999999997E-2</c:v>
                </c:pt>
                <c:pt idx="38">
                  <c:v>6.5076400000000006E-2</c:v>
                </c:pt>
                <c:pt idx="39">
                  <c:v>6.2582700000000005E-2</c:v>
                </c:pt>
                <c:pt idx="40">
                  <c:v>6.0088900000000001E-2</c:v>
                </c:pt>
                <c:pt idx="41">
                  <c:v>5.9298099999999999E-2</c:v>
                </c:pt>
                <c:pt idx="42">
                  <c:v>5.8507400000000001E-2</c:v>
                </c:pt>
                <c:pt idx="43">
                  <c:v>5.7716700000000003E-2</c:v>
                </c:pt>
                <c:pt idx="44">
                  <c:v>5.6925900000000001E-2</c:v>
                </c:pt>
                <c:pt idx="45">
                  <c:v>5.6135200000000003E-2</c:v>
                </c:pt>
                <c:pt idx="46">
                  <c:v>5.4621599999999999E-2</c:v>
                </c:pt>
                <c:pt idx="47">
                  <c:v>5.3108000000000002E-2</c:v>
                </c:pt>
                <c:pt idx="48">
                  <c:v>5.1594300000000003E-2</c:v>
                </c:pt>
                <c:pt idx="49">
                  <c:v>5.0080699999999999E-2</c:v>
                </c:pt>
                <c:pt idx="50">
                  <c:v>4.8567100000000002E-2</c:v>
                </c:pt>
                <c:pt idx="51">
                  <c:v>4.7035800000000003E-2</c:v>
                </c:pt>
                <c:pt idx="52">
                  <c:v>4.55044E-2</c:v>
                </c:pt>
                <c:pt idx="53">
                  <c:v>4.3973100000000001E-2</c:v>
                </c:pt>
                <c:pt idx="54">
                  <c:v>4.2441800000000002E-2</c:v>
                </c:pt>
                <c:pt idx="55">
                  <c:v>4.09104E-2</c:v>
                </c:pt>
                <c:pt idx="56">
                  <c:v>3.9685499999999999E-2</c:v>
                </c:pt>
                <c:pt idx="57">
                  <c:v>3.8460500000000002E-2</c:v>
                </c:pt>
                <c:pt idx="58">
                  <c:v>3.7235499999999998E-2</c:v>
                </c:pt>
                <c:pt idx="59">
                  <c:v>3.6010599999999997E-2</c:v>
                </c:pt>
                <c:pt idx="60">
                  <c:v>3.47856E-2</c:v>
                </c:pt>
                <c:pt idx="61">
                  <c:v>3.3714399999999999E-2</c:v>
                </c:pt>
                <c:pt idx="62">
                  <c:v>3.2643199999999997E-2</c:v>
                </c:pt>
                <c:pt idx="63">
                  <c:v>3.1572000000000003E-2</c:v>
                </c:pt>
                <c:pt idx="64">
                  <c:v>3.0500800000000002E-2</c:v>
                </c:pt>
                <c:pt idx="65">
                  <c:v>2.94296E-2</c:v>
                </c:pt>
                <c:pt idx="66">
                  <c:v>2.8925099999999999E-2</c:v>
                </c:pt>
                <c:pt idx="67">
                  <c:v>2.84207E-2</c:v>
                </c:pt>
                <c:pt idx="68">
                  <c:v>2.7916300000000002E-2</c:v>
                </c:pt>
                <c:pt idx="69">
                  <c:v>2.7411899999999999E-2</c:v>
                </c:pt>
                <c:pt idx="70">
                  <c:v>2.6907500000000001E-2</c:v>
                </c:pt>
                <c:pt idx="71">
                  <c:v>2.66453E-2</c:v>
                </c:pt>
                <c:pt idx="72">
                  <c:v>2.63831E-2</c:v>
                </c:pt>
                <c:pt idx="73">
                  <c:v>2.6120999999999998E-2</c:v>
                </c:pt>
                <c:pt idx="74">
                  <c:v>2.5858800000000001E-2</c:v>
                </c:pt>
                <c:pt idx="75">
                  <c:v>2.5596600000000001E-2</c:v>
                </c:pt>
                <c:pt idx="76">
                  <c:v>2.52918E-2</c:v>
                </c:pt>
                <c:pt idx="77">
                  <c:v>2.4986999999999999E-2</c:v>
                </c:pt>
                <c:pt idx="78">
                  <c:v>2.4682200000000001E-2</c:v>
                </c:pt>
                <c:pt idx="79">
                  <c:v>2.43774E-2</c:v>
                </c:pt>
                <c:pt idx="80">
                  <c:v>2.40726E-2</c:v>
                </c:pt>
                <c:pt idx="81">
                  <c:v>2.3779499999999999E-2</c:v>
                </c:pt>
                <c:pt idx="82">
                  <c:v>2.3486300000000002E-2</c:v>
                </c:pt>
                <c:pt idx="83">
                  <c:v>2.3193100000000001E-2</c:v>
                </c:pt>
                <c:pt idx="84">
                  <c:v>2.2899900000000001E-2</c:v>
                </c:pt>
                <c:pt idx="85">
                  <c:v>2.26067E-2</c:v>
                </c:pt>
                <c:pt idx="86">
                  <c:v>2.2432400000000002E-2</c:v>
                </c:pt>
                <c:pt idx="87">
                  <c:v>2.2258099999999999E-2</c:v>
                </c:pt>
                <c:pt idx="88">
                  <c:v>2.20839E-2</c:v>
                </c:pt>
                <c:pt idx="89">
                  <c:v>2.1909600000000001E-2</c:v>
                </c:pt>
                <c:pt idx="90">
                  <c:v>2.1735299999999999E-2</c:v>
                </c:pt>
                <c:pt idx="91">
                  <c:v>2.1526799999999999E-2</c:v>
                </c:pt>
                <c:pt idx="92">
                  <c:v>2.1318299999999998E-2</c:v>
                </c:pt>
                <c:pt idx="93">
                  <c:v>2.1109800000000001E-2</c:v>
                </c:pt>
                <c:pt idx="94">
                  <c:v>2.0901300000000001E-2</c:v>
                </c:pt>
                <c:pt idx="95">
                  <c:v>2.0692800000000001E-2</c:v>
                </c:pt>
                <c:pt idx="96">
                  <c:v>2.0396500000000001E-2</c:v>
                </c:pt>
                <c:pt idx="97">
                  <c:v>2.0100199999999999E-2</c:v>
                </c:pt>
                <c:pt idx="98">
                  <c:v>1.9803899999999999E-2</c:v>
                </c:pt>
                <c:pt idx="99">
                  <c:v>1.95076E-2</c:v>
                </c:pt>
                <c:pt idx="100">
                  <c:v>1.9211300000000001E-2</c:v>
                </c:pt>
                <c:pt idx="101">
                  <c:v>1.88078E-2</c:v>
                </c:pt>
                <c:pt idx="102">
                  <c:v>1.8404199999999999E-2</c:v>
                </c:pt>
                <c:pt idx="103">
                  <c:v>1.8000599999999999E-2</c:v>
                </c:pt>
                <c:pt idx="104">
                  <c:v>1.7597000000000002E-2</c:v>
                </c:pt>
                <c:pt idx="105">
                  <c:v>1.7193400000000001E-2</c:v>
                </c:pt>
                <c:pt idx="106">
                  <c:v>1.6583199999999999E-2</c:v>
                </c:pt>
                <c:pt idx="107">
                  <c:v>1.59731E-2</c:v>
                </c:pt>
                <c:pt idx="108">
                  <c:v>1.5363E-2</c:v>
                </c:pt>
                <c:pt idx="109">
                  <c:v>1.4752899999999999E-2</c:v>
                </c:pt>
                <c:pt idx="110">
                  <c:v>1.4142699999999999E-2</c:v>
                </c:pt>
                <c:pt idx="111">
                  <c:v>1.3507E-2</c:v>
                </c:pt>
                <c:pt idx="112">
                  <c:v>1.2871199999999999E-2</c:v>
                </c:pt>
                <c:pt idx="113">
                  <c:v>1.22355E-2</c:v>
                </c:pt>
                <c:pt idx="114">
                  <c:v>1.1599699999999999E-2</c:v>
                </c:pt>
                <c:pt idx="115">
                  <c:v>1.0964E-2</c:v>
                </c:pt>
                <c:pt idx="116">
                  <c:v>1.05589E-2</c:v>
                </c:pt>
                <c:pt idx="117">
                  <c:v>1.0153799999999999E-2</c:v>
                </c:pt>
                <c:pt idx="118">
                  <c:v>9.7487000000000008E-3</c:v>
                </c:pt>
                <c:pt idx="119">
                  <c:v>9.3436000000000005E-3</c:v>
                </c:pt>
                <c:pt idx="120">
                  <c:v>8.9385000000000003E-3</c:v>
                </c:pt>
                <c:pt idx="121">
                  <c:v>8.7062000000000007E-3</c:v>
                </c:pt>
                <c:pt idx="122">
                  <c:v>8.4738000000000001E-3</c:v>
                </c:pt>
                <c:pt idx="123">
                  <c:v>8.2415000000000006E-3</c:v>
                </c:pt>
                <c:pt idx="124">
                  <c:v>8.0091999999999993E-3</c:v>
                </c:pt>
                <c:pt idx="125">
                  <c:v>7.7768000000000004E-3</c:v>
                </c:pt>
                <c:pt idx="126">
                  <c:v>7.5605999999999998E-3</c:v>
                </c:pt>
                <c:pt idx="127">
                  <c:v>7.3442999999999998E-3</c:v>
                </c:pt>
                <c:pt idx="128">
                  <c:v>7.1281000000000001E-3</c:v>
                </c:pt>
                <c:pt idx="129">
                  <c:v>6.9118000000000001E-3</c:v>
                </c:pt>
                <c:pt idx="130">
                  <c:v>6.6956000000000003E-3</c:v>
                </c:pt>
                <c:pt idx="131">
                  <c:v>6.6328000000000003E-3</c:v>
                </c:pt>
                <c:pt idx="132">
                  <c:v>6.5699E-3</c:v>
                </c:pt>
                <c:pt idx="133">
                  <c:v>6.5071E-3</c:v>
                </c:pt>
                <c:pt idx="134">
                  <c:v>6.4443E-3</c:v>
                </c:pt>
                <c:pt idx="135">
                  <c:v>6.3815E-3</c:v>
                </c:pt>
                <c:pt idx="136">
                  <c:v>6.2236000000000001E-3</c:v>
                </c:pt>
                <c:pt idx="137">
                  <c:v>6.0657000000000003E-3</c:v>
                </c:pt>
                <c:pt idx="138">
                  <c:v>5.9078000000000004E-3</c:v>
                </c:pt>
                <c:pt idx="139">
                  <c:v>5.7498999999999996E-3</c:v>
                </c:pt>
                <c:pt idx="140">
                  <c:v>5.5919999999999997E-3</c:v>
                </c:pt>
                <c:pt idx="141">
                  <c:v>5.4203999999999997E-3</c:v>
                </c:pt>
                <c:pt idx="142">
                  <c:v>5.2487999999999996E-3</c:v>
                </c:pt>
                <c:pt idx="143">
                  <c:v>5.0771999999999996E-3</c:v>
                </c:pt>
                <c:pt idx="144">
                  <c:v>4.9056000000000004E-3</c:v>
                </c:pt>
                <c:pt idx="145">
                  <c:v>4.7339000000000001E-3</c:v>
                </c:pt>
                <c:pt idx="146">
                  <c:v>4.117E-3</c:v>
                </c:pt>
                <c:pt idx="147">
                  <c:v>3.5000000000000001E-3</c:v>
                </c:pt>
                <c:pt idx="148">
                  <c:v>1.75E-3</c:v>
                </c:pt>
                <c:pt idx="149">
                  <c:v>1.6175E-3</c:v>
                </c:pt>
                <c:pt idx="150">
                  <c:v>1.555E-3</c:v>
                </c:pt>
                <c:pt idx="151">
                  <c:v>1.5125000000000002E-3</c:v>
                </c:pt>
                <c:pt idx="152">
                  <c:v>1.4599999999999999E-3</c:v>
                </c:pt>
                <c:pt idx="153">
                  <c:v>1.4074999999999999E-3</c:v>
                </c:pt>
                <c:pt idx="154">
                  <c:v>1.3549999999999999E-3</c:v>
                </c:pt>
                <c:pt idx="155">
                  <c:v>1.3025000000000001E-3</c:v>
                </c:pt>
                <c:pt idx="156">
                  <c:v>1.25E-3</c:v>
                </c:pt>
                <c:pt idx="157">
                  <c:v>1.1875E-3</c:v>
                </c:pt>
                <c:pt idx="158">
                  <c:v>1.1249999999999999E-3</c:v>
                </c:pt>
                <c:pt idx="159">
                  <c:v>1.0625000000000001E-3</c:v>
                </c:pt>
                <c:pt idx="160">
                  <c:v>1E-3</c:v>
                </c:pt>
                <c:pt idx="161">
                  <c:v>9.3749999999999997E-4</c:v>
                </c:pt>
                <c:pt idx="162">
                  <c:v>8.7500000000000002E-4</c:v>
                </c:pt>
                <c:pt idx="163">
                  <c:v>8.1249999999999996E-4</c:v>
                </c:pt>
                <c:pt idx="164">
                  <c:v>7.5000000000000002E-4</c:v>
                </c:pt>
                <c:pt idx="165">
                  <c:v>6.8749999999999996E-4</c:v>
                </c:pt>
                <c:pt idx="166">
                  <c:v>6.2500000000000001E-4</c:v>
                </c:pt>
                <c:pt idx="167">
                  <c:v>5.6249999999999996E-4</c:v>
                </c:pt>
                <c:pt idx="168">
                  <c:v>5.0000000000000001E-4</c:v>
                </c:pt>
                <c:pt idx="169">
                  <c:v>4.3750000000000001E-4</c:v>
                </c:pt>
                <c:pt idx="170">
                  <c:v>3.7500000000000001E-4</c:v>
                </c:pt>
                <c:pt idx="171">
                  <c:v>3.1250000000000001E-4</c:v>
                </c:pt>
                <c:pt idx="172">
                  <c:v>2.5000000000000001E-4</c:v>
                </c:pt>
                <c:pt idx="173">
                  <c:v>1.875E-4</c:v>
                </c:pt>
                <c:pt idx="174">
                  <c:v>1.25E-4</c:v>
                </c:pt>
                <c:pt idx="175">
                  <c:v>6.2500000000000001E-5</c:v>
                </c:pt>
                <c:pt idx="176" formatCode="0">
                  <c:v>0</c:v>
                </c:pt>
                <c:pt idx="177" formatCode="0">
                  <c:v>0</c:v>
                </c:pt>
                <c:pt idx="178" formatCode="0">
                  <c:v>0</c:v>
                </c:pt>
                <c:pt idx="179" formatCode="0">
                  <c:v>0</c:v>
                </c:pt>
                <c:pt idx="180" formatCode="0">
                  <c:v>0</c:v>
                </c:pt>
                <c:pt idx="181" formatCode="0">
                  <c:v>0</c:v>
                </c:pt>
                <c:pt idx="182" formatCode="0">
                  <c:v>0</c:v>
                </c:pt>
                <c:pt idx="183" formatCode="0">
                  <c:v>0</c:v>
                </c:pt>
                <c:pt idx="184" formatCode="0">
                  <c:v>0</c:v>
                </c:pt>
                <c:pt idx="185" formatCode="0">
                  <c:v>0</c:v>
                </c:pt>
                <c:pt idx="186" formatCode="0">
                  <c:v>0</c:v>
                </c:pt>
                <c:pt idx="187" formatCode="0">
                  <c:v>0</c:v>
                </c:pt>
                <c:pt idx="188" formatCode="0">
                  <c:v>0</c:v>
                </c:pt>
                <c:pt idx="189" formatCode="0">
                  <c:v>0</c:v>
                </c:pt>
                <c:pt idx="190" formatCode="0">
                  <c:v>0</c:v>
                </c:pt>
                <c:pt idx="191" formatCode="0">
                  <c:v>0</c:v>
                </c:pt>
                <c:pt idx="192" formatCode="0">
                  <c:v>0</c:v>
                </c:pt>
                <c:pt idx="193" formatCode="0">
                  <c:v>0</c:v>
                </c:pt>
                <c:pt idx="194" formatCode="0">
                  <c:v>0</c:v>
                </c:pt>
                <c:pt idx="195" formatCode="0">
                  <c:v>0</c:v>
                </c:pt>
                <c:pt idx="196" formatCode="0">
                  <c:v>0</c:v>
                </c:pt>
                <c:pt idx="197" formatCode="0">
                  <c:v>0</c:v>
                </c:pt>
                <c:pt idx="198" formatCode="0">
                  <c:v>0</c:v>
                </c:pt>
                <c:pt idx="199" formatCode="0">
                  <c:v>0</c:v>
                </c:pt>
                <c:pt idx="200" formatCode="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B19-4A82-98A9-FFA38E125665}"/>
            </c:ext>
          </c:extLst>
        </c:ser>
        <c:ser>
          <c:idx val="3"/>
          <c:order val="3"/>
          <c:tx>
            <c:strRef>
              <c:f>r0_v832Initial!$AN$1</c:f>
              <c:strCache>
                <c:ptCount val="1"/>
                <c:pt idx="0">
                  <c:v>IX_HV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r0_v832Initial!$Z$2:$Z$202</c:f>
              <c:numCache>
                <c:formatCode>General</c:formatCode>
                <c:ptCount val="20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  <c:pt idx="151">
                  <c:v>302</c:v>
                </c:pt>
                <c:pt idx="152">
                  <c:v>304</c:v>
                </c:pt>
                <c:pt idx="153">
                  <c:v>306</c:v>
                </c:pt>
                <c:pt idx="154">
                  <c:v>308</c:v>
                </c:pt>
                <c:pt idx="155">
                  <c:v>310</c:v>
                </c:pt>
                <c:pt idx="156">
                  <c:v>312</c:v>
                </c:pt>
                <c:pt idx="157">
                  <c:v>314</c:v>
                </c:pt>
                <c:pt idx="158">
                  <c:v>316</c:v>
                </c:pt>
                <c:pt idx="159">
                  <c:v>318</c:v>
                </c:pt>
                <c:pt idx="160">
                  <c:v>320</c:v>
                </c:pt>
                <c:pt idx="161">
                  <c:v>322</c:v>
                </c:pt>
                <c:pt idx="162">
                  <c:v>324</c:v>
                </c:pt>
                <c:pt idx="163">
                  <c:v>326</c:v>
                </c:pt>
                <c:pt idx="164">
                  <c:v>328</c:v>
                </c:pt>
                <c:pt idx="165">
                  <c:v>330</c:v>
                </c:pt>
                <c:pt idx="166">
                  <c:v>332</c:v>
                </c:pt>
                <c:pt idx="167">
                  <c:v>334</c:v>
                </c:pt>
                <c:pt idx="168">
                  <c:v>336</c:v>
                </c:pt>
                <c:pt idx="169">
                  <c:v>338</c:v>
                </c:pt>
                <c:pt idx="170">
                  <c:v>340</c:v>
                </c:pt>
                <c:pt idx="171">
                  <c:v>342</c:v>
                </c:pt>
                <c:pt idx="172">
                  <c:v>344</c:v>
                </c:pt>
                <c:pt idx="173">
                  <c:v>346</c:v>
                </c:pt>
                <c:pt idx="174">
                  <c:v>348</c:v>
                </c:pt>
                <c:pt idx="175">
                  <c:v>350</c:v>
                </c:pt>
                <c:pt idx="176">
                  <c:v>352</c:v>
                </c:pt>
                <c:pt idx="177">
                  <c:v>354</c:v>
                </c:pt>
                <c:pt idx="178">
                  <c:v>356</c:v>
                </c:pt>
                <c:pt idx="179">
                  <c:v>358</c:v>
                </c:pt>
                <c:pt idx="180">
                  <c:v>360</c:v>
                </c:pt>
                <c:pt idx="181">
                  <c:v>362</c:v>
                </c:pt>
                <c:pt idx="182">
                  <c:v>364</c:v>
                </c:pt>
                <c:pt idx="183">
                  <c:v>366</c:v>
                </c:pt>
                <c:pt idx="184">
                  <c:v>368</c:v>
                </c:pt>
                <c:pt idx="185">
                  <c:v>370</c:v>
                </c:pt>
                <c:pt idx="186">
                  <c:v>372</c:v>
                </c:pt>
                <c:pt idx="187">
                  <c:v>374</c:v>
                </c:pt>
                <c:pt idx="188">
                  <c:v>376</c:v>
                </c:pt>
                <c:pt idx="189">
                  <c:v>378</c:v>
                </c:pt>
                <c:pt idx="190">
                  <c:v>380</c:v>
                </c:pt>
                <c:pt idx="191">
                  <c:v>382</c:v>
                </c:pt>
                <c:pt idx="192">
                  <c:v>384</c:v>
                </c:pt>
                <c:pt idx="193">
                  <c:v>386</c:v>
                </c:pt>
                <c:pt idx="194">
                  <c:v>388</c:v>
                </c:pt>
                <c:pt idx="195">
                  <c:v>390</c:v>
                </c:pt>
                <c:pt idx="196">
                  <c:v>392</c:v>
                </c:pt>
                <c:pt idx="197">
                  <c:v>394</c:v>
                </c:pt>
                <c:pt idx="198">
                  <c:v>396</c:v>
                </c:pt>
                <c:pt idx="199">
                  <c:v>398</c:v>
                </c:pt>
                <c:pt idx="200">
                  <c:v>400</c:v>
                </c:pt>
              </c:numCache>
            </c:numRef>
          </c:xVal>
          <c:yVal>
            <c:numRef>
              <c:f>r0_v832Initial!$AN$2:$AN$202</c:f>
              <c:numCache>
                <c:formatCode>0.0000000</c:formatCode>
                <c:ptCount val="201"/>
                <c:pt idx="0">
                  <c:v>1</c:v>
                </c:pt>
                <c:pt idx="1">
                  <c:v>0.69750000000000001</c:v>
                </c:pt>
                <c:pt idx="2">
                  <c:v>0.53</c:v>
                </c:pt>
                <c:pt idx="3">
                  <c:v>0.41500000000000004</c:v>
                </c:pt>
                <c:pt idx="4">
                  <c:v>0.36</c:v>
                </c:pt>
                <c:pt idx="5">
                  <c:v>0.33</c:v>
                </c:pt>
                <c:pt idx="6">
                  <c:v>0.309</c:v>
                </c:pt>
                <c:pt idx="7">
                  <c:v>0.29299999999999998</c:v>
                </c:pt>
                <c:pt idx="8">
                  <c:v>0.27700000000000002</c:v>
                </c:pt>
                <c:pt idx="9">
                  <c:v>0.26100000000000001</c:v>
                </c:pt>
                <c:pt idx="10">
                  <c:v>0.245</c:v>
                </c:pt>
                <c:pt idx="11">
                  <c:v>0.2312661</c:v>
                </c:pt>
                <c:pt idx="12">
                  <c:v>0.21753220000000001</c:v>
                </c:pt>
                <c:pt idx="13">
                  <c:v>0.20379829999999999</c:v>
                </c:pt>
                <c:pt idx="14">
                  <c:v>0.19006439999999999</c:v>
                </c:pt>
                <c:pt idx="15">
                  <c:v>0.1763305</c:v>
                </c:pt>
                <c:pt idx="16">
                  <c:v>0.16252169999999999</c:v>
                </c:pt>
                <c:pt idx="17">
                  <c:v>0.14871290000000001</c:v>
                </c:pt>
                <c:pt idx="18">
                  <c:v>0.1349041</c:v>
                </c:pt>
                <c:pt idx="19">
                  <c:v>0.1210953</c:v>
                </c:pt>
                <c:pt idx="20">
                  <c:v>0.10728650000000001</c:v>
                </c:pt>
                <c:pt idx="21">
                  <c:v>0.10146895</c:v>
                </c:pt>
                <c:pt idx="22">
                  <c:v>9.5651399999999998E-2</c:v>
                </c:pt>
                <c:pt idx="23">
                  <c:v>8.9833850000000007E-2</c:v>
                </c:pt>
                <c:pt idx="24">
                  <c:v>8.4016250000000001E-2</c:v>
                </c:pt>
                <c:pt idx="25">
                  <c:v>7.8198699999999996E-2</c:v>
                </c:pt>
                <c:pt idx="26">
                  <c:v>7.3045600000000002E-2</c:v>
                </c:pt>
                <c:pt idx="27">
                  <c:v>6.7892449999999993E-2</c:v>
                </c:pt>
                <c:pt idx="28">
                  <c:v>6.2739349999999999E-2</c:v>
                </c:pt>
                <c:pt idx="29">
                  <c:v>5.7586249999999999E-2</c:v>
                </c:pt>
                <c:pt idx="30">
                  <c:v>5.2433100000000003E-2</c:v>
                </c:pt>
                <c:pt idx="31">
                  <c:v>4.9202250000000003E-2</c:v>
                </c:pt>
                <c:pt idx="32">
                  <c:v>4.5971449999999997E-2</c:v>
                </c:pt>
                <c:pt idx="33">
                  <c:v>4.2740599999999997E-2</c:v>
                </c:pt>
                <c:pt idx="34">
                  <c:v>3.9509750000000003E-2</c:v>
                </c:pt>
                <c:pt idx="35">
                  <c:v>3.6278900000000003E-2</c:v>
                </c:pt>
                <c:pt idx="36">
                  <c:v>3.5032000000000001E-2</c:v>
                </c:pt>
                <c:pt idx="37">
                  <c:v>3.3785099999999998E-2</c:v>
                </c:pt>
                <c:pt idx="38">
                  <c:v>3.2538200000000003E-2</c:v>
                </c:pt>
                <c:pt idx="39">
                  <c:v>3.1291350000000002E-2</c:v>
                </c:pt>
                <c:pt idx="40">
                  <c:v>3.004445E-2</c:v>
                </c:pt>
                <c:pt idx="41">
                  <c:v>2.964905E-2</c:v>
                </c:pt>
                <c:pt idx="42">
                  <c:v>2.9253700000000001E-2</c:v>
                </c:pt>
                <c:pt idx="43">
                  <c:v>2.8858350000000001E-2</c:v>
                </c:pt>
                <c:pt idx="44">
                  <c:v>2.8462950000000001E-2</c:v>
                </c:pt>
                <c:pt idx="45">
                  <c:v>2.8067600000000002E-2</c:v>
                </c:pt>
                <c:pt idx="46">
                  <c:v>2.73108E-2</c:v>
                </c:pt>
                <c:pt idx="47">
                  <c:v>2.6554000000000001E-2</c:v>
                </c:pt>
                <c:pt idx="48">
                  <c:v>2.5797150000000001E-2</c:v>
                </c:pt>
                <c:pt idx="49">
                  <c:v>2.5040349999999999E-2</c:v>
                </c:pt>
                <c:pt idx="50">
                  <c:v>2.4283550000000001E-2</c:v>
                </c:pt>
                <c:pt idx="51">
                  <c:v>2.3517900000000001E-2</c:v>
                </c:pt>
                <c:pt idx="52">
                  <c:v>2.27522E-2</c:v>
                </c:pt>
                <c:pt idx="53">
                  <c:v>2.1986550000000001E-2</c:v>
                </c:pt>
                <c:pt idx="54">
                  <c:v>2.1220900000000001E-2</c:v>
                </c:pt>
                <c:pt idx="55">
                  <c:v>2.04552E-2</c:v>
                </c:pt>
                <c:pt idx="56">
                  <c:v>1.9842749999999999E-2</c:v>
                </c:pt>
                <c:pt idx="57">
                  <c:v>1.9230250000000001E-2</c:v>
                </c:pt>
                <c:pt idx="58">
                  <c:v>1.8617749999999999E-2</c:v>
                </c:pt>
                <c:pt idx="59">
                  <c:v>1.8005299999999998E-2</c:v>
                </c:pt>
                <c:pt idx="60">
                  <c:v>1.73928E-2</c:v>
                </c:pt>
                <c:pt idx="61">
                  <c:v>1.6857199999999999E-2</c:v>
                </c:pt>
                <c:pt idx="62">
                  <c:v>1.6321599999999999E-2</c:v>
                </c:pt>
                <c:pt idx="63">
                  <c:v>1.5786000000000001E-2</c:v>
                </c:pt>
                <c:pt idx="64">
                  <c:v>1.5250400000000001E-2</c:v>
                </c:pt>
                <c:pt idx="65">
                  <c:v>1.47148E-2</c:v>
                </c:pt>
                <c:pt idx="66">
                  <c:v>1.4462549999999999E-2</c:v>
                </c:pt>
                <c:pt idx="67">
                  <c:v>1.421035E-2</c:v>
                </c:pt>
                <c:pt idx="68">
                  <c:v>1.3958150000000001E-2</c:v>
                </c:pt>
                <c:pt idx="69">
                  <c:v>1.370595E-2</c:v>
                </c:pt>
                <c:pt idx="70">
                  <c:v>1.345375E-2</c:v>
                </c:pt>
                <c:pt idx="71">
                  <c:v>1.332265E-2</c:v>
                </c:pt>
                <c:pt idx="72">
                  <c:v>1.319155E-2</c:v>
                </c:pt>
                <c:pt idx="73">
                  <c:v>1.3060499999999999E-2</c:v>
                </c:pt>
                <c:pt idx="74">
                  <c:v>1.2929400000000001E-2</c:v>
                </c:pt>
                <c:pt idx="75">
                  <c:v>1.27983E-2</c:v>
                </c:pt>
                <c:pt idx="76">
                  <c:v>1.26459E-2</c:v>
                </c:pt>
                <c:pt idx="77">
                  <c:v>1.2493499999999999E-2</c:v>
                </c:pt>
                <c:pt idx="78">
                  <c:v>1.2341100000000001E-2</c:v>
                </c:pt>
                <c:pt idx="79">
                  <c:v>1.21887E-2</c:v>
                </c:pt>
                <c:pt idx="80">
                  <c:v>1.20363E-2</c:v>
                </c:pt>
                <c:pt idx="81">
                  <c:v>1.1889749999999999E-2</c:v>
                </c:pt>
                <c:pt idx="82">
                  <c:v>1.1743150000000001E-2</c:v>
                </c:pt>
                <c:pt idx="83">
                  <c:v>1.1596550000000001E-2</c:v>
                </c:pt>
                <c:pt idx="84">
                  <c:v>1.144995E-2</c:v>
                </c:pt>
                <c:pt idx="85">
                  <c:v>1.130335E-2</c:v>
                </c:pt>
                <c:pt idx="86">
                  <c:v>1.1216200000000001E-2</c:v>
                </c:pt>
                <c:pt idx="87">
                  <c:v>1.112905E-2</c:v>
                </c:pt>
                <c:pt idx="88">
                  <c:v>1.104195E-2</c:v>
                </c:pt>
                <c:pt idx="89">
                  <c:v>1.0954800000000001E-2</c:v>
                </c:pt>
                <c:pt idx="90">
                  <c:v>1.086765E-2</c:v>
                </c:pt>
                <c:pt idx="91">
                  <c:v>1.0763399999999999E-2</c:v>
                </c:pt>
                <c:pt idx="92">
                  <c:v>1.0659149999999999E-2</c:v>
                </c:pt>
                <c:pt idx="93">
                  <c:v>1.0554900000000001E-2</c:v>
                </c:pt>
                <c:pt idx="94">
                  <c:v>1.0450650000000001E-2</c:v>
                </c:pt>
                <c:pt idx="95">
                  <c:v>1.03464E-2</c:v>
                </c:pt>
                <c:pt idx="96">
                  <c:v>1.0198250000000001E-2</c:v>
                </c:pt>
                <c:pt idx="97">
                  <c:v>1.0050099999999999E-2</c:v>
                </c:pt>
                <c:pt idx="98">
                  <c:v>9.9019499999999996E-3</c:v>
                </c:pt>
                <c:pt idx="99">
                  <c:v>9.7538E-3</c:v>
                </c:pt>
                <c:pt idx="100">
                  <c:v>9.6056500000000003E-3</c:v>
                </c:pt>
                <c:pt idx="101">
                  <c:v>9.4038999999999998E-3</c:v>
                </c:pt>
                <c:pt idx="102">
                  <c:v>9.2020999999999995E-3</c:v>
                </c:pt>
                <c:pt idx="103">
                  <c:v>9.0002999999999993E-3</c:v>
                </c:pt>
                <c:pt idx="104">
                  <c:v>8.7985000000000008E-3</c:v>
                </c:pt>
                <c:pt idx="105">
                  <c:v>8.5967000000000005E-3</c:v>
                </c:pt>
                <c:pt idx="106">
                  <c:v>8.2915999999999997E-3</c:v>
                </c:pt>
                <c:pt idx="107">
                  <c:v>7.9865500000000002E-3</c:v>
                </c:pt>
                <c:pt idx="108">
                  <c:v>7.6815E-3</c:v>
                </c:pt>
                <c:pt idx="109">
                  <c:v>7.3764499999999997E-3</c:v>
                </c:pt>
                <c:pt idx="110">
                  <c:v>7.0713499999999997E-3</c:v>
                </c:pt>
                <c:pt idx="111">
                  <c:v>6.7535E-3</c:v>
                </c:pt>
                <c:pt idx="112">
                  <c:v>6.4355999999999997E-3</c:v>
                </c:pt>
                <c:pt idx="113">
                  <c:v>6.1177499999999999E-3</c:v>
                </c:pt>
                <c:pt idx="114">
                  <c:v>5.7998499999999996E-3</c:v>
                </c:pt>
                <c:pt idx="115">
                  <c:v>5.4819999999999999E-3</c:v>
                </c:pt>
                <c:pt idx="116">
                  <c:v>5.2794499999999998E-3</c:v>
                </c:pt>
                <c:pt idx="117">
                  <c:v>5.0768999999999996E-3</c:v>
                </c:pt>
                <c:pt idx="118">
                  <c:v>4.8743500000000004E-3</c:v>
                </c:pt>
                <c:pt idx="119">
                  <c:v>4.6718000000000003E-3</c:v>
                </c:pt>
                <c:pt idx="120">
                  <c:v>4.4692500000000001E-3</c:v>
                </c:pt>
                <c:pt idx="121">
                  <c:v>4.3531000000000004E-3</c:v>
                </c:pt>
                <c:pt idx="122">
                  <c:v>4.2369E-3</c:v>
                </c:pt>
                <c:pt idx="123">
                  <c:v>4.1207500000000003E-3</c:v>
                </c:pt>
                <c:pt idx="124">
                  <c:v>4.0045999999999997E-3</c:v>
                </c:pt>
                <c:pt idx="125">
                  <c:v>3.8884000000000002E-3</c:v>
                </c:pt>
                <c:pt idx="126">
                  <c:v>3.7802999999999999E-3</c:v>
                </c:pt>
                <c:pt idx="127">
                  <c:v>3.6721499999999999E-3</c:v>
                </c:pt>
                <c:pt idx="128">
                  <c:v>3.56405E-3</c:v>
                </c:pt>
                <c:pt idx="129">
                  <c:v>3.4559E-3</c:v>
                </c:pt>
                <c:pt idx="130">
                  <c:v>3.3478000000000002E-3</c:v>
                </c:pt>
                <c:pt idx="131">
                  <c:v>3.3164000000000002E-3</c:v>
                </c:pt>
                <c:pt idx="132">
                  <c:v>3.28495E-3</c:v>
                </c:pt>
                <c:pt idx="133">
                  <c:v>3.25355E-3</c:v>
                </c:pt>
                <c:pt idx="134">
                  <c:v>3.22215E-3</c:v>
                </c:pt>
                <c:pt idx="135">
                  <c:v>3.19075E-3</c:v>
                </c:pt>
                <c:pt idx="136">
                  <c:v>3.1118000000000001E-3</c:v>
                </c:pt>
                <c:pt idx="137">
                  <c:v>3.0328500000000001E-3</c:v>
                </c:pt>
                <c:pt idx="138">
                  <c:v>2.9539000000000002E-3</c:v>
                </c:pt>
                <c:pt idx="139">
                  <c:v>2.8749499999999998E-3</c:v>
                </c:pt>
                <c:pt idx="140">
                  <c:v>2.7959999999999999E-3</c:v>
                </c:pt>
                <c:pt idx="141">
                  <c:v>2.7101999999999998E-3</c:v>
                </c:pt>
                <c:pt idx="142">
                  <c:v>2.6243999999999998E-3</c:v>
                </c:pt>
                <c:pt idx="143">
                  <c:v>2.5385999999999998E-3</c:v>
                </c:pt>
                <c:pt idx="144">
                  <c:v>2.4528000000000002E-3</c:v>
                </c:pt>
                <c:pt idx="145">
                  <c:v>2.36695E-3</c:v>
                </c:pt>
                <c:pt idx="146">
                  <c:v>2.0585E-3</c:v>
                </c:pt>
                <c:pt idx="147">
                  <c:v>1.75E-3</c:v>
                </c:pt>
                <c:pt idx="148">
                  <c:v>1.0250000000000001E-3</c:v>
                </c:pt>
                <c:pt idx="149">
                  <c:v>9.0875000000000005E-4</c:v>
                </c:pt>
                <c:pt idx="150">
                  <c:v>8.275E-4</c:v>
                </c:pt>
                <c:pt idx="151">
                  <c:v>7.5625000000000009E-4</c:v>
                </c:pt>
                <c:pt idx="152">
                  <c:v>7.2999999999999996E-4</c:v>
                </c:pt>
                <c:pt idx="153">
                  <c:v>7.0374999999999995E-4</c:v>
                </c:pt>
                <c:pt idx="154">
                  <c:v>6.7749999999999993E-4</c:v>
                </c:pt>
                <c:pt idx="155">
                  <c:v>6.5125000000000003E-4</c:v>
                </c:pt>
                <c:pt idx="156">
                  <c:v>6.2500000000000001E-4</c:v>
                </c:pt>
                <c:pt idx="157">
                  <c:v>5.9374999999999999E-4</c:v>
                </c:pt>
                <c:pt idx="158">
                  <c:v>5.6249999999999996E-4</c:v>
                </c:pt>
                <c:pt idx="159">
                  <c:v>5.3125000000000004E-4</c:v>
                </c:pt>
                <c:pt idx="160">
                  <c:v>5.0000000000000001E-4</c:v>
                </c:pt>
                <c:pt idx="161">
                  <c:v>4.6874999999999998E-4</c:v>
                </c:pt>
                <c:pt idx="162">
                  <c:v>4.3750000000000001E-4</c:v>
                </c:pt>
                <c:pt idx="163">
                  <c:v>4.0624999999999998E-4</c:v>
                </c:pt>
                <c:pt idx="164">
                  <c:v>3.7500000000000001E-4</c:v>
                </c:pt>
                <c:pt idx="165">
                  <c:v>3.4374999999999998E-4</c:v>
                </c:pt>
                <c:pt idx="166">
                  <c:v>3.1250000000000001E-4</c:v>
                </c:pt>
                <c:pt idx="167">
                  <c:v>2.8124999999999998E-4</c:v>
                </c:pt>
                <c:pt idx="168">
                  <c:v>2.5000000000000001E-4</c:v>
                </c:pt>
                <c:pt idx="169">
                  <c:v>2.1875E-4</c:v>
                </c:pt>
                <c:pt idx="170">
                  <c:v>1.875E-4</c:v>
                </c:pt>
                <c:pt idx="171">
                  <c:v>1.5625E-4</c:v>
                </c:pt>
                <c:pt idx="172">
                  <c:v>1.25E-4</c:v>
                </c:pt>
                <c:pt idx="173">
                  <c:v>9.3750000000000002E-5</c:v>
                </c:pt>
                <c:pt idx="174">
                  <c:v>6.2500000000000001E-5</c:v>
                </c:pt>
                <c:pt idx="175">
                  <c:v>3.1250000000000001E-5</c:v>
                </c:pt>
                <c:pt idx="176">
                  <c:v>3.1250000000000001E-5</c:v>
                </c:pt>
                <c:pt idx="177">
                  <c:v>3.1250000000000001E-5</c:v>
                </c:pt>
                <c:pt idx="178">
                  <c:v>3.1250000000000001E-5</c:v>
                </c:pt>
                <c:pt idx="179">
                  <c:v>3.1250000000000001E-5</c:v>
                </c:pt>
                <c:pt idx="180">
                  <c:v>3.1250000000000001E-5</c:v>
                </c:pt>
                <c:pt idx="181">
                  <c:v>3.1250000000000001E-5</c:v>
                </c:pt>
                <c:pt idx="182">
                  <c:v>3.1250000000000001E-5</c:v>
                </c:pt>
                <c:pt idx="183">
                  <c:v>3.1250000000000001E-5</c:v>
                </c:pt>
                <c:pt idx="184">
                  <c:v>3.1250000000000001E-5</c:v>
                </c:pt>
                <c:pt idx="185">
                  <c:v>3.1250000000000001E-5</c:v>
                </c:pt>
                <c:pt idx="186">
                  <c:v>3.1250000000000001E-5</c:v>
                </c:pt>
                <c:pt idx="187">
                  <c:v>3.1250000000000001E-5</c:v>
                </c:pt>
                <c:pt idx="188">
                  <c:v>3.1250000000000001E-5</c:v>
                </c:pt>
                <c:pt idx="189">
                  <c:v>3.1250000000000001E-5</c:v>
                </c:pt>
                <c:pt idx="190">
                  <c:v>3.1250000000000001E-5</c:v>
                </c:pt>
                <c:pt idx="191">
                  <c:v>3.1250000000000001E-5</c:v>
                </c:pt>
                <c:pt idx="192">
                  <c:v>3.1250000000000001E-5</c:v>
                </c:pt>
                <c:pt idx="193">
                  <c:v>3.1250000000000001E-5</c:v>
                </c:pt>
                <c:pt idx="194">
                  <c:v>3.1250000000000001E-5</c:v>
                </c:pt>
                <c:pt idx="195">
                  <c:v>3.1250000000000001E-5</c:v>
                </c:pt>
                <c:pt idx="196">
                  <c:v>3.1250000000000001E-5</c:v>
                </c:pt>
                <c:pt idx="197">
                  <c:v>3.1250000000000001E-5</c:v>
                </c:pt>
                <c:pt idx="198" formatCode="0">
                  <c:v>0</c:v>
                </c:pt>
                <c:pt idx="199" formatCode="0">
                  <c:v>0</c:v>
                </c:pt>
                <c:pt idx="200" formatCode="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B19-4A82-98A9-FFA38E125665}"/>
            </c:ext>
          </c:extLst>
        </c:ser>
        <c:ser>
          <c:idx val="4"/>
          <c:order val="4"/>
          <c:tx>
            <c:strRef>
              <c:f>r0_v832Initial!$AO$1</c:f>
              <c:strCache>
                <c:ptCount val="1"/>
                <c:pt idx="0">
                  <c:v>XI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r0_v832Initial!$Z$2:$Z$202</c:f>
              <c:numCache>
                <c:formatCode>General</c:formatCode>
                <c:ptCount val="20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  <c:pt idx="151">
                  <c:v>302</c:v>
                </c:pt>
                <c:pt idx="152">
                  <c:v>304</c:v>
                </c:pt>
                <c:pt idx="153">
                  <c:v>306</c:v>
                </c:pt>
                <c:pt idx="154">
                  <c:v>308</c:v>
                </c:pt>
                <c:pt idx="155">
                  <c:v>310</c:v>
                </c:pt>
                <c:pt idx="156">
                  <c:v>312</c:v>
                </c:pt>
                <c:pt idx="157">
                  <c:v>314</c:v>
                </c:pt>
                <c:pt idx="158">
                  <c:v>316</c:v>
                </c:pt>
                <c:pt idx="159">
                  <c:v>318</c:v>
                </c:pt>
                <c:pt idx="160">
                  <c:v>320</c:v>
                </c:pt>
                <c:pt idx="161">
                  <c:v>322</c:v>
                </c:pt>
                <c:pt idx="162">
                  <c:v>324</c:v>
                </c:pt>
                <c:pt idx="163">
                  <c:v>326</c:v>
                </c:pt>
                <c:pt idx="164">
                  <c:v>328</c:v>
                </c:pt>
                <c:pt idx="165">
                  <c:v>330</c:v>
                </c:pt>
                <c:pt idx="166">
                  <c:v>332</c:v>
                </c:pt>
                <c:pt idx="167">
                  <c:v>334</c:v>
                </c:pt>
                <c:pt idx="168">
                  <c:v>336</c:v>
                </c:pt>
                <c:pt idx="169">
                  <c:v>338</c:v>
                </c:pt>
                <c:pt idx="170">
                  <c:v>340</c:v>
                </c:pt>
                <c:pt idx="171">
                  <c:v>342</c:v>
                </c:pt>
                <c:pt idx="172">
                  <c:v>344</c:v>
                </c:pt>
                <c:pt idx="173">
                  <c:v>346</c:v>
                </c:pt>
                <c:pt idx="174">
                  <c:v>348</c:v>
                </c:pt>
                <c:pt idx="175">
                  <c:v>350</c:v>
                </c:pt>
                <c:pt idx="176">
                  <c:v>352</c:v>
                </c:pt>
                <c:pt idx="177">
                  <c:v>354</c:v>
                </c:pt>
                <c:pt idx="178">
                  <c:v>356</c:v>
                </c:pt>
                <c:pt idx="179">
                  <c:v>358</c:v>
                </c:pt>
                <c:pt idx="180">
                  <c:v>360</c:v>
                </c:pt>
                <c:pt idx="181">
                  <c:v>362</c:v>
                </c:pt>
                <c:pt idx="182">
                  <c:v>364</c:v>
                </c:pt>
                <c:pt idx="183">
                  <c:v>366</c:v>
                </c:pt>
                <c:pt idx="184">
                  <c:v>368</c:v>
                </c:pt>
                <c:pt idx="185">
                  <c:v>370</c:v>
                </c:pt>
                <c:pt idx="186">
                  <c:v>372</c:v>
                </c:pt>
                <c:pt idx="187">
                  <c:v>374</c:v>
                </c:pt>
                <c:pt idx="188">
                  <c:v>376</c:v>
                </c:pt>
                <c:pt idx="189">
                  <c:v>378</c:v>
                </c:pt>
                <c:pt idx="190">
                  <c:v>380</c:v>
                </c:pt>
                <c:pt idx="191">
                  <c:v>382</c:v>
                </c:pt>
                <c:pt idx="192">
                  <c:v>384</c:v>
                </c:pt>
                <c:pt idx="193">
                  <c:v>386</c:v>
                </c:pt>
                <c:pt idx="194">
                  <c:v>388</c:v>
                </c:pt>
                <c:pt idx="195">
                  <c:v>390</c:v>
                </c:pt>
                <c:pt idx="196">
                  <c:v>392</c:v>
                </c:pt>
                <c:pt idx="197">
                  <c:v>394</c:v>
                </c:pt>
                <c:pt idx="198">
                  <c:v>396</c:v>
                </c:pt>
                <c:pt idx="199">
                  <c:v>398</c:v>
                </c:pt>
                <c:pt idx="200">
                  <c:v>400</c:v>
                </c:pt>
              </c:numCache>
            </c:numRef>
          </c:xVal>
          <c:yVal>
            <c:numRef>
              <c:f>r0_v832Initial!$AO$2:$AO$202</c:f>
              <c:numCache>
                <c:formatCode>0.0000000</c:formatCode>
                <c:ptCount val="201"/>
                <c:pt idx="0">
                  <c:v>1</c:v>
                </c:pt>
                <c:pt idx="1">
                  <c:v>0.9</c:v>
                </c:pt>
                <c:pt idx="2">
                  <c:v>0.67500000000000004</c:v>
                </c:pt>
                <c:pt idx="3">
                  <c:v>0.375</c:v>
                </c:pt>
                <c:pt idx="4">
                  <c:v>0.2</c:v>
                </c:pt>
                <c:pt idx="5">
                  <c:v>0.14000000000000001</c:v>
                </c:pt>
                <c:pt idx="6">
                  <c:v>0.115</c:v>
                </c:pt>
                <c:pt idx="7">
                  <c:v>9.6044099999999993E-2</c:v>
                </c:pt>
                <c:pt idx="8">
                  <c:v>8.4000000000000005E-2</c:v>
                </c:pt>
                <c:pt idx="9">
                  <c:v>6.9500000000000006E-2</c:v>
                </c:pt>
                <c:pt idx="10">
                  <c:v>5.8601500000000001E-2</c:v>
                </c:pt>
                <c:pt idx="11">
                  <c:v>5.5774999999999998E-2</c:v>
                </c:pt>
                <c:pt idx="12">
                  <c:v>5.29484E-2</c:v>
                </c:pt>
                <c:pt idx="13">
                  <c:v>5.0121899999999997E-2</c:v>
                </c:pt>
                <c:pt idx="14">
                  <c:v>4.7295299999999998E-2</c:v>
                </c:pt>
                <c:pt idx="15">
                  <c:v>4.4468800000000003E-2</c:v>
                </c:pt>
                <c:pt idx="16">
                  <c:v>3.9645300000000001E-2</c:v>
                </c:pt>
                <c:pt idx="17">
                  <c:v>3.48218E-2</c:v>
                </c:pt>
                <c:pt idx="18">
                  <c:v>2.9998299999999999E-2</c:v>
                </c:pt>
                <c:pt idx="19">
                  <c:v>2.51749E-2</c:v>
                </c:pt>
                <c:pt idx="20">
                  <c:v>2.0351399999999999E-2</c:v>
                </c:pt>
                <c:pt idx="21">
                  <c:v>1.9398100000000001E-2</c:v>
                </c:pt>
                <c:pt idx="22">
                  <c:v>1.8444800000000001E-2</c:v>
                </c:pt>
                <c:pt idx="23">
                  <c:v>1.74916E-2</c:v>
                </c:pt>
                <c:pt idx="24">
                  <c:v>1.6538299999999999E-2</c:v>
                </c:pt>
                <c:pt idx="25">
                  <c:v>1.5585E-2</c:v>
                </c:pt>
                <c:pt idx="26">
                  <c:v>1.4726400000000001E-2</c:v>
                </c:pt>
                <c:pt idx="27">
                  <c:v>1.38677E-2</c:v>
                </c:pt>
                <c:pt idx="28">
                  <c:v>1.3009E-2</c:v>
                </c:pt>
                <c:pt idx="29">
                  <c:v>1.2150299999999999E-2</c:v>
                </c:pt>
                <c:pt idx="30">
                  <c:v>1.12917E-2</c:v>
                </c:pt>
                <c:pt idx="31">
                  <c:v>1.08237E-2</c:v>
                </c:pt>
                <c:pt idx="32">
                  <c:v>1.0355700000000001E-2</c:v>
                </c:pt>
                <c:pt idx="33">
                  <c:v>9.8876999999999993E-3</c:v>
                </c:pt>
                <c:pt idx="34">
                  <c:v>9.4196999999999996E-3</c:v>
                </c:pt>
                <c:pt idx="35">
                  <c:v>8.9516999999999999E-3</c:v>
                </c:pt>
                <c:pt idx="36">
                  <c:v>8.5800000000000008E-3</c:v>
                </c:pt>
                <c:pt idx="37">
                  <c:v>8.2083E-3</c:v>
                </c:pt>
                <c:pt idx="38">
                  <c:v>7.8367000000000003E-3</c:v>
                </c:pt>
                <c:pt idx="39">
                  <c:v>7.4650000000000003E-3</c:v>
                </c:pt>
                <c:pt idx="40">
                  <c:v>7.0933999999999997E-3</c:v>
                </c:pt>
                <c:pt idx="41">
                  <c:v>6.8696E-3</c:v>
                </c:pt>
                <c:pt idx="42">
                  <c:v>6.6458000000000003E-3</c:v>
                </c:pt>
                <c:pt idx="43">
                  <c:v>6.4219999999999998E-3</c:v>
                </c:pt>
                <c:pt idx="44">
                  <c:v>6.1982000000000001E-3</c:v>
                </c:pt>
                <c:pt idx="45">
                  <c:v>5.9744000000000004E-3</c:v>
                </c:pt>
                <c:pt idx="46">
                  <c:v>5.7892999999999998E-3</c:v>
                </c:pt>
                <c:pt idx="47">
                  <c:v>5.6042000000000002E-3</c:v>
                </c:pt>
                <c:pt idx="48">
                  <c:v>5.4190999999999996E-3</c:v>
                </c:pt>
                <c:pt idx="49">
                  <c:v>5.2339999999999999E-3</c:v>
                </c:pt>
                <c:pt idx="50">
                  <c:v>5.0489999999999997E-3</c:v>
                </c:pt>
                <c:pt idx="51">
                  <c:v>4.7532E-3</c:v>
                </c:pt>
                <c:pt idx="52">
                  <c:v>4.4574999999999997E-3</c:v>
                </c:pt>
                <c:pt idx="53">
                  <c:v>4.1618000000000002E-3</c:v>
                </c:pt>
                <c:pt idx="54">
                  <c:v>3.8660000000000001E-3</c:v>
                </c:pt>
                <c:pt idx="55">
                  <c:v>3.5703000000000002E-3</c:v>
                </c:pt>
                <c:pt idx="56">
                  <c:v>3.372E-3</c:v>
                </c:pt>
                <c:pt idx="57">
                  <c:v>3.1736999999999998E-3</c:v>
                </c:pt>
                <c:pt idx="58">
                  <c:v>2.9754E-3</c:v>
                </c:pt>
                <c:pt idx="59">
                  <c:v>2.7772000000000001E-3</c:v>
                </c:pt>
                <c:pt idx="60">
                  <c:v>2.5788999999999999E-3</c:v>
                </c:pt>
                <c:pt idx="61">
                  <c:v>2.4367E-3</c:v>
                </c:pt>
                <c:pt idx="62">
                  <c:v>2.2945999999999999E-3</c:v>
                </c:pt>
                <c:pt idx="63">
                  <c:v>2.1524000000000001E-3</c:v>
                </c:pt>
                <c:pt idx="64">
                  <c:v>2.0103E-3</c:v>
                </c:pt>
                <c:pt idx="65">
                  <c:v>1.8680999999999999E-3</c:v>
                </c:pt>
                <c:pt idx="66">
                  <c:v>1.8119E-3</c:v>
                </c:pt>
                <c:pt idx="67">
                  <c:v>1.7557E-3</c:v>
                </c:pt>
                <c:pt idx="68">
                  <c:v>1.6995000000000001E-3</c:v>
                </c:pt>
                <c:pt idx="69">
                  <c:v>1.6433000000000001E-3</c:v>
                </c:pt>
                <c:pt idx="70">
                  <c:v>1.5870999999999999E-3</c:v>
                </c:pt>
                <c:pt idx="71">
                  <c:v>1.5731E-3</c:v>
                </c:pt>
                <c:pt idx="72">
                  <c:v>1.5590000000000001E-3</c:v>
                </c:pt>
                <c:pt idx="73">
                  <c:v>1.5449000000000001E-3</c:v>
                </c:pt>
                <c:pt idx="74">
                  <c:v>1.5309E-3</c:v>
                </c:pt>
                <c:pt idx="75">
                  <c:v>1.5168E-3</c:v>
                </c:pt>
                <c:pt idx="76">
                  <c:v>1.5013978723404256E-3</c:v>
                </c:pt>
                <c:pt idx="77">
                  <c:v>1.4859957446808512E-3</c:v>
                </c:pt>
                <c:pt idx="78">
                  <c:v>1.4705936170212768E-3</c:v>
                </c:pt>
                <c:pt idx="79">
                  <c:v>1.4551914893617024E-3</c:v>
                </c:pt>
                <c:pt idx="80">
                  <c:v>1.439789361702128E-3</c:v>
                </c:pt>
                <c:pt idx="81">
                  <c:v>1.4243872340425536E-3</c:v>
                </c:pt>
                <c:pt idx="82">
                  <c:v>1.4089851063829792E-3</c:v>
                </c:pt>
                <c:pt idx="83">
                  <c:v>1.3935829787234048E-3</c:v>
                </c:pt>
                <c:pt idx="84">
                  <c:v>1.3781808510638304E-3</c:v>
                </c:pt>
                <c:pt idx="85">
                  <c:v>1.362778723404256E-3</c:v>
                </c:pt>
                <c:pt idx="86">
                  <c:v>1.3473765957446816E-3</c:v>
                </c:pt>
                <c:pt idx="87">
                  <c:v>1.3319744680851072E-3</c:v>
                </c:pt>
                <c:pt idx="88">
                  <c:v>1.3165723404255328E-3</c:v>
                </c:pt>
                <c:pt idx="89">
                  <c:v>1.3011702127659584E-3</c:v>
                </c:pt>
                <c:pt idx="90">
                  <c:v>1.285768085106384E-3</c:v>
                </c:pt>
                <c:pt idx="91">
                  <c:v>1.2703659574468096E-3</c:v>
                </c:pt>
                <c:pt idx="92">
                  <c:v>1.2549638297872352E-3</c:v>
                </c:pt>
                <c:pt idx="93">
                  <c:v>1.2395617021276608E-3</c:v>
                </c:pt>
                <c:pt idx="94">
                  <c:v>1.2241595744680864E-3</c:v>
                </c:pt>
                <c:pt idx="95">
                  <c:v>1.208757446808512E-3</c:v>
                </c:pt>
                <c:pt idx="96">
                  <c:v>1.1933553191489376E-3</c:v>
                </c:pt>
                <c:pt idx="97">
                  <c:v>1.1779531914893632E-3</c:v>
                </c:pt>
                <c:pt idx="98">
                  <c:v>1.1625510638297888E-3</c:v>
                </c:pt>
                <c:pt idx="99">
                  <c:v>1.1471489361702144E-3</c:v>
                </c:pt>
                <c:pt idx="100">
                  <c:v>1.13174680851064E-3</c:v>
                </c:pt>
                <c:pt idx="101">
                  <c:v>1.1163446808510656E-3</c:v>
                </c:pt>
                <c:pt idx="102">
                  <c:v>1.1009425531914912E-3</c:v>
                </c:pt>
                <c:pt idx="103">
                  <c:v>1.0855404255319169E-3</c:v>
                </c:pt>
                <c:pt idx="104">
                  <c:v>1.0701382978723425E-3</c:v>
                </c:pt>
                <c:pt idx="105">
                  <c:v>1.0547361702127681E-3</c:v>
                </c:pt>
                <c:pt idx="106">
                  <c:v>1.0393340425531937E-3</c:v>
                </c:pt>
                <c:pt idx="107">
                  <c:v>1.0239319148936193E-3</c:v>
                </c:pt>
                <c:pt idx="108">
                  <c:v>1.0085297872340449E-3</c:v>
                </c:pt>
                <c:pt idx="109">
                  <c:v>9.9312765957447046E-4</c:v>
                </c:pt>
                <c:pt idx="110">
                  <c:v>9.7772553191489606E-4</c:v>
                </c:pt>
                <c:pt idx="111">
                  <c:v>9.6232340425532155E-4</c:v>
                </c:pt>
                <c:pt idx="112">
                  <c:v>9.4692127659574705E-4</c:v>
                </c:pt>
                <c:pt idx="113">
                  <c:v>9.3151914893617254E-4</c:v>
                </c:pt>
                <c:pt idx="114">
                  <c:v>9.1611702127659803E-4</c:v>
                </c:pt>
                <c:pt idx="115">
                  <c:v>9.0071489361702353E-4</c:v>
                </c:pt>
                <c:pt idx="116">
                  <c:v>8.8531276595744902E-4</c:v>
                </c:pt>
                <c:pt idx="117">
                  <c:v>8.6991063829787451E-4</c:v>
                </c:pt>
                <c:pt idx="118">
                  <c:v>8.5450851063830001E-4</c:v>
                </c:pt>
                <c:pt idx="119">
                  <c:v>8.391063829787255E-4</c:v>
                </c:pt>
                <c:pt idx="120">
                  <c:v>8.2370425531915099E-4</c:v>
                </c:pt>
                <c:pt idx="121">
                  <c:v>8.0830212765957649E-4</c:v>
                </c:pt>
                <c:pt idx="122">
                  <c:v>7.9290000000000003E-4</c:v>
                </c:pt>
                <c:pt idx="123">
                  <c:v>7.3039999999999997E-4</c:v>
                </c:pt>
                <c:pt idx="124">
                  <c:v>6.6799999999999997E-4</c:v>
                </c:pt>
                <c:pt idx="125">
                  <c:v>6.0550000000000003E-4</c:v>
                </c:pt>
                <c:pt idx="126">
                  <c:v>5.4699999999999996E-4</c:v>
                </c:pt>
                <c:pt idx="127">
                  <c:v>4.885E-4</c:v>
                </c:pt>
                <c:pt idx="128">
                  <c:v>4.2999999999999999E-4</c:v>
                </c:pt>
                <c:pt idx="129">
                  <c:v>3.7149999999999998E-4</c:v>
                </c:pt>
                <c:pt idx="130">
                  <c:v>3.1300000000000002E-4</c:v>
                </c:pt>
                <c:pt idx="131">
                  <c:v>2.6449999999999998E-4</c:v>
                </c:pt>
                <c:pt idx="132">
                  <c:v>2.1589999999999999E-4</c:v>
                </c:pt>
                <c:pt idx="133">
                  <c:v>1.673E-4</c:v>
                </c:pt>
                <c:pt idx="134">
                  <c:v>1.188E-4</c:v>
                </c:pt>
                <c:pt idx="135">
                  <c:v>7.0199999999999999E-5</c:v>
                </c:pt>
                <c:pt idx="136">
                  <c:v>4.5099999999999998E-5</c:v>
                </c:pt>
                <c:pt idx="137">
                  <c:v>2.0000000000000002E-5</c:v>
                </c:pt>
                <c:pt idx="138">
                  <c:v>1.5E-5</c:v>
                </c:pt>
                <c:pt idx="139">
                  <c:v>1.0000000000000001E-5</c:v>
                </c:pt>
                <c:pt idx="140">
                  <c:v>5.0000000000000004E-6</c:v>
                </c:pt>
                <c:pt idx="141">
                  <c:v>4.8999999999999997E-6</c:v>
                </c:pt>
                <c:pt idx="142">
                  <c:v>4.7999999999999998E-6</c:v>
                </c:pt>
                <c:pt idx="143">
                  <c:v>4.6999999999999999E-6</c:v>
                </c:pt>
                <c:pt idx="144">
                  <c:v>4.6E-6</c:v>
                </c:pt>
                <c:pt idx="145">
                  <c:v>4.5000000000000001E-6</c:v>
                </c:pt>
                <c:pt idx="146">
                  <c:v>4.4000000000000002E-6</c:v>
                </c:pt>
                <c:pt idx="147">
                  <c:v>4.3000000000000003E-6</c:v>
                </c:pt>
                <c:pt idx="148">
                  <c:v>4.1999999999999996E-6</c:v>
                </c:pt>
                <c:pt idx="149">
                  <c:v>4.0999999999999997E-6</c:v>
                </c:pt>
                <c:pt idx="150">
                  <c:v>3.9999999999999998E-6</c:v>
                </c:pt>
                <c:pt idx="151">
                  <c:v>3.8999999999999999E-6</c:v>
                </c:pt>
                <c:pt idx="152">
                  <c:v>3.8E-6</c:v>
                </c:pt>
                <c:pt idx="153">
                  <c:v>3.7000000000000002E-6</c:v>
                </c:pt>
                <c:pt idx="154">
                  <c:v>3.5999999999999998E-6</c:v>
                </c:pt>
                <c:pt idx="155">
                  <c:v>3.4999999999999999E-6</c:v>
                </c:pt>
                <c:pt idx="156">
                  <c:v>3.4000000000000001E-6</c:v>
                </c:pt>
                <c:pt idx="157">
                  <c:v>3.3000000000000002E-6</c:v>
                </c:pt>
                <c:pt idx="158">
                  <c:v>3.1999999999999999E-6</c:v>
                </c:pt>
                <c:pt idx="159">
                  <c:v>3.1E-6</c:v>
                </c:pt>
                <c:pt idx="160">
                  <c:v>3.0000000000000001E-6</c:v>
                </c:pt>
                <c:pt idx="161">
                  <c:v>2.9000000000000002E-6</c:v>
                </c:pt>
                <c:pt idx="162">
                  <c:v>2.7999999999999999E-6</c:v>
                </c:pt>
                <c:pt idx="163">
                  <c:v>2.7E-6</c:v>
                </c:pt>
                <c:pt idx="164">
                  <c:v>2.6000000000000001E-6</c:v>
                </c:pt>
                <c:pt idx="165">
                  <c:v>2.5000000000000002E-6</c:v>
                </c:pt>
                <c:pt idx="166">
                  <c:v>2.3999999999999999E-6</c:v>
                </c:pt>
                <c:pt idx="167">
                  <c:v>2.3E-6</c:v>
                </c:pt>
                <c:pt idx="168">
                  <c:v>2.2000000000000001E-6</c:v>
                </c:pt>
                <c:pt idx="169">
                  <c:v>2.0999999999999998E-6</c:v>
                </c:pt>
                <c:pt idx="170">
                  <c:v>1.9999999999999999E-6</c:v>
                </c:pt>
                <c:pt idx="171">
                  <c:v>1.9E-6</c:v>
                </c:pt>
                <c:pt idx="172">
                  <c:v>1.7999999999999999E-6</c:v>
                </c:pt>
                <c:pt idx="173">
                  <c:v>1.7E-6</c:v>
                </c:pt>
                <c:pt idx="174">
                  <c:v>1.5999999999999999E-6</c:v>
                </c:pt>
                <c:pt idx="175">
                  <c:v>1.5E-6</c:v>
                </c:pt>
                <c:pt idx="176">
                  <c:v>1.3999999999999999E-6</c:v>
                </c:pt>
                <c:pt idx="177">
                  <c:v>1.3E-6</c:v>
                </c:pt>
                <c:pt idx="178">
                  <c:v>1.1999999999999999E-6</c:v>
                </c:pt>
                <c:pt idx="179">
                  <c:v>1.1000000000000001E-6</c:v>
                </c:pt>
                <c:pt idx="180">
                  <c:v>9.9999999999999995E-7</c:v>
                </c:pt>
                <c:pt idx="181">
                  <c:v>8.9999999999999996E-7</c:v>
                </c:pt>
                <c:pt idx="182">
                  <c:v>7.9999999999999996E-7</c:v>
                </c:pt>
                <c:pt idx="183">
                  <c:v>6.9999999999999997E-7</c:v>
                </c:pt>
                <c:pt idx="184">
                  <c:v>5.9999999999999997E-7</c:v>
                </c:pt>
                <c:pt idx="185" formatCode="0">
                  <c:v>0</c:v>
                </c:pt>
                <c:pt idx="186" formatCode="0">
                  <c:v>0</c:v>
                </c:pt>
                <c:pt idx="187" formatCode="0">
                  <c:v>0</c:v>
                </c:pt>
                <c:pt idx="188" formatCode="0">
                  <c:v>0</c:v>
                </c:pt>
                <c:pt idx="189" formatCode="0">
                  <c:v>0</c:v>
                </c:pt>
                <c:pt idx="190" formatCode="0">
                  <c:v>0</c:v>
                </c:pt>
                <c:pt idx="191" formatCode="0">
                  <c:v>0</c:v>
                </c:pt>
                <c:pt idx="192" formatCode="0">
                  <c:v>0</c:v>
                </c:pt>
                <c:pt idx="193" formatCode="0">
                  <c:v>0</c:v>
                </c:pt>
                <c:pt idx="194" formatCode="0">
                  <c:v>0</c:v>
                </c:pt>
                <c:pt idx="195" formatCode="0">
                  <c:v>0</c:v>
                </c:pt>
                <c:pt idx="196" formatCode="0">
                  <c:v>0</c:v>
                </c:pt>
                <c:pt idx="197" formatCode="0">
                  <c:v>0</c:v>
                </c:pt>
                <c:pt idx="198" formatCode="0">
                  <c:v>0</c:v>
                </c:pt>
                <c:pt idx="199" formatCode="0">
                  <c:v>0</c:v>
                </c:pt>
                <c:pt idx="200" formatCode="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B19-4A82-98A9-FFA38E125665}"/>
            </c:ext>
          </c:extLst>
        </c:ser>
        <c:ser>
          <c:idx val="5"/>
          <c:order val="5"/>
          <c:tx>
            <c:strRef>
              <c:f>r0_v832Initial!$AP$1</c:f>
              <c:strCache>
                <c:ptCount val="1"/>
                <c:pt idx="0">
                  <c:v>XI_LT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r0_v832Initial!$Z$2:$Z$202</c:f>
              <c:numCache>
                <c:formatCode>General</c:formatCode>
                <c:ptCount val="20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  <c:pt idx="151">
                  <c:v>302</c:v>
                </c:pt>
                <c:pt idx="152">
                  <c:v>304</c:v>
                </c:pt>
                <c:pt idx="153">
                  <c:v>306</c:v>
                </c:pt>
                <c:pt idx="154">
                  <c:v>308</c:v>
                </c:pt>
                <c:pt idx="155">
                  <c:v>310</c:v>
                </c:pt>
                <c:pt idx="156">
                  <c:v>312</c:v>
                </c:pt>
                <c:pt idx="157">
                  <c:v>314</c:v>
                </c:pt>
                <c:pt idx="158">
                  <c:v>316</c:v>
                </c:pt>
                <c:pt idx="159">
                  <c:v>318</c:v>
                </c:pt>
                <c:pt idx="160">
                  <c:v>320</c:v>
                </c:pt>
                <c:pt idx="161">
                  <c:v>322</c:v>
                </c:pt>
                <c:pt idx="162">
                  <c:v>324</c:v>
                </c:pt>
                <c:pt idx="163">
                  <c:v>326</c:v>
                </c:pt>
                <c:pt idx="164">
                  <c:v>328</c:v>
                </c:pt>
                <c:pt idx="165">
                  <c:v>330</c:v>
                </c:pt>
                <c:pt idx="166">
                  <c:v>332</c:v>
                </c:pt>
                <c:pt idx="167">
                  <c:v>334</c:v>
                </c:pt>
                <c:pt idx="168">
                  <c:v>336</c:v>
                </c:pt>
                <c:pt idx="169">
                  <c:v>338</c:v>
                </c:pt>
                <c:pt idx="170">
                  <c:v>340</c:v>
                </c:pt>
                <c:pt idx="171">
                  <c:v>342</c:v>
                </c:pt>
                <c:pt idx="172">
                  <c:v>344</c:v>
                </c:pt>
                <c:pt idx="173">
                  <c:v>346</c:v>
                </c:pt>
                <c:pt idx="174">
                  <c:v>348</c:v>
                </c:pt>
                <c:pt idx="175">
                  <c:v>350</c:v>
                </c:pt>
                <c:pt idx="176">
                  <c:v>352</c:v>
                </c:pt>
                <c:pt idx="177">
                  <c:v>354</c:v>
                </c:pt>
                <c:pt idx="178">
                  <c:v>356</c:v>
                </c:pt>
                <c:pt idx="179">
                  <c:v>358</c:v>
                </c:pt>
                <c:pt idx="180">
                  <c:v>360</c:v>
                </c:pt>
                <c:pt idx="181">
                  <c:v>362</c:v>
                </c:pt>
                <c:pt idx="182">
                  <c:v>364</c:v>
                </c:pt>
                <c:pt idx="183">
                  <c:v>366</c:v>
                </c:pt>
                <c:pt idx="184">
                  <c:v>368</c:v>
                </c:pt>
                <c:pt idx="185">
                  <c:v>370</c:v>
                </c:pt>
                <c:pt idx="186">
                  <c:v>372</c:v>
                </c:pt>
                <c:pt idx="187">
                  <c:v>374</c:v>
                </c:pt>
                <c:pt idx="188">
                  <c:v>376</c:v>
                </c:pt>
                <c:pt idx="189">
                  <c:v>378</c:v>
                </c:pt>
                <c:pt idx="190">
                  <c:v>380</c:v>
                </c:pt>
                <c:pt idx="191">
                  <c:v>382</c:v>
                </c:pt>
                <c:pt idx="192">
                  <c:v>384</c:v>
                </c:pt>
                <c:pt idx="193">
                  <c:v>386</c:v>
                </c:pt>
                <c:pt idx="194">
                  <c:v>388</c:v>
                </c:pt>
                <c:pt idx="195">
                  <c:v>390</c:v>
                </c:pt>
                <c:pt idx="196">
                  <c:v>392</c:v>
                </c:pt>
                <c:pt idx="197">
                  <c:v>394</c:v>
                </c:pt>
                <c:pt idx="198">
                  <c:v>396</c:v>
                </c:pt>
                <c:pt idx="199">
                  <c:v>398</c:v>
                </c:pt>
                <c:pt idx="200">
                  <c:v>400</c:v>
                </c:pt>
              </c:numCache>
            </c:numRef>
          </c:xVal>
          <c:yVal>
            <c:numRef>
              <c:f>r0_v832Initial!$AP$2:$AP$202</c:f>
              <c:numCache>
                <c:formatCode>0.0000000</c:formatCode>
                <c:ptCount val="201"/>
                <c:pt idx="0">
                  <c:v>1</c:v>
                </c:pt>
                <c:pt idx="1">
                  <c:v>0.9</c:v>
                </c:pt>
                <c:pt idx="2">
                  <c:v>0.67500000000000004</c:v>
                </c:pt>
                <c:pt idx="3">
                  <c:v>0.375</c:v>
                </c:pt>
                <c:pt idx="4">
                  <c:v>0.2</c:v>
                </c:pt>
                <c:pt idx="5">
                  <c:v>0.14000000000000001</c:v>
                </c:pt>
                <c:pt idx="6">
                  <c:v>0.115</c:v>
                </c:pt>
                <c:pt idx="7">
                  <c:v>9.6044099999999993E-2</c:v>
                </c:pt>
                <c:pt idx="8">
                  <c:v>8.4000000000000005E-2</c:v>
                </c:pt>
                <c:pt idx="9">
                  <c:v>6.9500000000000006E-2</c:v>
                </c:pt>
                <c:pt idx="10">
                  <c:v>5.8601500000000001E-2</c:v>
                </c:pt>
                <c:pt idx="11">
                  <c:v>5.5774999999999998E-2</c:v>
                </c:pt>
                <c:pt idx="12">
                  <c:v>5.29484E-2</c:v>
                </c:pt>
                <c:pt idx="13">
                  <c:v>5.0121899999999997E-2</c:v>
                </c:pt>
                <c:pt idx="14">
                  <c:v>4.7295299999999998E-2</c:v>
                </c:pt>
                <c:pt idx="15">
                  <c:v>4.4468800000000003E-2</c:v>
                </c:pt>
                <c:pt idx="16">
                  <c:v>3.9645300000000001E-2</c:v>
                </c:pt>
                <c:pt idx="17">
                  <c:v>3.48218E-2</c:v>
                </c:pt>
                <c:pt idx="18">
                  <c:v>2.9998299999999999E-2</c:v>
                </c:pt>
                <c:pt idx="19">
                  <c:v>2.51749E-2</c:v>
                </c:pt>
                <c:pt idx="20">
                  <c:v>2.0351399999999999E-2</c:v>
                </c:pt>
                <c:pt idx="21">
                  <c:v>1.9398100000000001E-2</c:v>
                </c:pt>
                <c:pt idx="22">
                  <c:v>1.8444800000000001E-2</c:v>
                </c:pt>
                <c:pt idx="23">
                  <c:v>1.74916E-2</c:v>
                </c:pt>
                <c:pt idx="24">
                  <c:v>1.6538299999999999E-2</c:v>
                </c:pt>
                <c:pt idx="25">
                  <c:v>1.5585E-2</c:v>
                </c:pt>
                <c:pt idx="26">
                  <c:v>1.4726400000000001E-2</c:v>
                </c:pt>
                <c:pt idx="27">
                  <c:v>1.38677E-2</c:v>
                </c:pt>
                <c:pt idx="28">
                  <c:v>1.3009E-2</c:v>
                </c:pt>
                <c:pt idx="29">
                  <c:v>1.2150299999999999E-2</c:v>
                </c:pt>
                <c:pt idx="30">
                  <c:v>1.12917E-2</c:v>
                </c:pt>
                <c:pt idx="31">
                  <c:v>1.08237E-2</c:v>
                </c:pt>
                <c:pt idx="32">
                  <c:v>1.0355700000000001E-2</c:v>
                </c:pt>
                <c:pt idx="33">
                  <c:v>9.8876999999999993E-3</c:v>
                </c:pt>
                <c:pt idx="34">
                  <c:v>9.4196999999999996E-3</c:v>
                </c:pt>
                <c:pt idx="35">
                  <c:v>8.9516999999999999E-3</c:v>
                </c:pt>
                <c:pt idx="36">
                  <c:v>8.5800000000000008E-3</c:v>
                </c:pt>
                <c:pt idx="37">
                  <c:v>8.2083E-3</c:v>
                </c:pt>
                <c:pt idx="38">
                  <c:v>7.8367000000000003E-3</c:v>
                </c:pt>
                <c:pt idx="39">
                  <c:v>7.4650000000000003E-3</c:v>
                </c:pt>
                <c:pt idx="40">
                  <c:v>7.0933999999999997E-3</c:v>
                </c:pt>
                <c:pt idx="41">
                  <c:v>6.8696E-3</c:v>
                </c:pt>
                <c:pt idx="42">
                  <c:v>6.6458000000000003E-3</c:v>
                </c:pt>
                <c:pt idx="43">
                  <c:v>6.4219999999999998E-3</c:v>
                </c:pt>
                <c:pt idx="44">
                  <c:v>6.1982000000000001E-3</c:v>
                </c:pt>
                <c:pt idx="45">
                  <c:v>5.9744000000000004E-3</c:v>
                </c:pt>
                <c:pt idx="46">
                  <c:v>5.7892999999999998E-3</c:v>
                </c:pt>
                <c:pt idx="47">
                  <c:v>5.6042000000000002E-3</c:v>
                </c:pt>
                <c:pt idx="48">
                  <c:v>5.4190999999999996E-3</c:v>
                </c:pt>
                <c:pt idx="49">
                  <c:v>5.2339999999999999E-3</c:v>
                </c:pt>
                <c:pt idx="50">
                  <c:v>5.0489999999999997E-3</c:v>
                </c:pt>
                <c:pt idx="51">
                  <c:v>4.7532E-3</c:v>
                </c:pt>
                <c:pt idx="52">
                  <c:v>4.4574999999999997E-3</c:v>
                </c:pt>
                <c:pt idx="53">
                  <c:v>4.1618000000000002E-3</c:v>
                </c:pt>
                <c:pt idx="54">
                  <c:v>3.8660000000000001E-3</c:v>
                </c:pt>
                <c:pt idx="55">
                  <c:v>3.5703000000000002E-3</c:v>
                </c:pt>
                <c:pt idx="56">
                  <c:v>3.372E-3</c:v>
                </c:pt>
                <c:pt idx="57">
                  <c:v>3.1736999999999998E-3</c:v>
                </c:pt>
                <c:pt idx="58">
                  <c:v>2.9754E-3</c:v>
                </c:pt>
                <c:pt idx="59">
                  <c:v>2.7772000000000001E-3</c:v>
                </c:pt>
                <c:pt idx="60">
                  <c:v>2.5788999999999999E-3</c:v>
                </c:pt>
                <c:pt idx="61">
                  <c:v>2.4367E-3</c:v>
                </c:pt>
                <c:pt idx="62">
                  <c:v>2.2945999999999999E-3</c:v>
                </c:pt>
                <c:pt idx="63">
                  <c:v>2.1524000000000001E-3</c:v>
                </c:pt>
                <c:pt idx="64">
                  <c:v>2.0103E-3</c:v>
                </c:pt>
                <c:pt idx="65">
                  <c:v>1.8680999999999999E-3</c:v>
                </c:pt>
                <c:pt idx="66">
                  <c:v>1.8119E-3</c:v>
                </c:pt>
                <c:pt idx="67">
                  <c:v>1.7557E-3</c:v>
                </c:pt>
                <c:pt idx="68">
                  <c:v>1.6995000000000001E-3</c:v>
                </c:pt>
                <c:pt idx="69">
                  <c:v>1.6433000000000001E-3</c:v>
                </c:pt>
                <c:pt idx="70">
                  <c:v>1.5870999999999999E-3</c:v>
                </c:pt>
                <c:pt idx="71">
                  <c:v>1.5731E-3</c:v>
                </c:pt>
                <c:pt idx="72">
                  <c:v>1.5590000000000001E-3</c:v>
                </c:pt>
                <c:pt idx="73">
                  <c:v>1.5449000000000001E-3</c:v>
                </c:pt>
                <c:pt idx="74">
                  <c:v>1.5309E-3</c:v>
                </c:pt>
                <c:pt idx="75">
                  <c:v>1.5168E-3</c:v>
                </c:pt>
                <c:pt idx="76">
                  <c:v>1.5013978723404256E-3</c:v>
                </c:pt>
                <c:pt idx="77">
                  <c:v>1.4859957446808512E-3</c:v>
                </c:pt>
                <c:pt idx="78">
                  <c:v>1.4705936170212768E-3</c:v>
                </c:pt>
                <c:pt idx="79">
                  <c:v>1.4551914893617024E-3</c:v>
                </c:pt>
                <c:pt idx="80">
                  <c:v>1.439789361702128E-3</c:v>
                </c:pt>
                <c:pt idx="81">
                  <c:v>1.4243872340425536E-3</c:v>
                </c:pt>
                <c:pt idx="82">
                  <c:v>1.4089851063829792E-3</c:v>
                </c:pt>
                <c:pt idx="83">
                  <c:v>1.3935829787234048E-3</c:v>
                </c:pt>
                <c:pt idx="84">
                  <c:v>1.3781808510638304E-3</c:v>
                </c:pt>
                <c:pt idx="85">
                  <c:v>1.362778723404256E-3</c:v>
                </c:pt>
                <c:pt idx="86">
                  <c:v>1.3473765957446816E-3</c:v>
                </c:pt>
                <c:pt idx="87">
                  <c:v>1.3319744680851072E-3</c:v>
                </c:pt>
                <c:pt idx="88">
                  <c:v>1.3165723404255328E-3</c:v>
                </c:pt>
                <c:pt idx="89">
                  <c:v>1.3011702127659584E-3</c:v>
                </c:pt>
                <c:pt idx="90">
                  <c:v>1.285768085106384E-3</c:v>
                </c:pt>
                <c:pt idx="91">
                  <c:v>1.2703659574468096E-3</c:v>
                </c:pt>
                <c:pt idx="92">
                  <c:v>1.2549638297872352E-3</c:v>
                </c:pt>
                <c:pt idx="93">
                  <c:v>1.2395617021276608E-3</c:v>
                </c:pt>
                <c:pt idx="94">
                  <c:v>1.2241595744680864E-3</c:v>
                </c:pt>
                <c:pt idx="95">
                  <c:v>1.208757446808512E-3</c:v>
                </c:pt>
                <c:pt idx="96">
                  <c:v>1.1933553191489376E-3</c:v>
                </c:pt>
                <c:pt idx="97">
                  <c:v>1.1779531914893632E-3</c:v>
                </c:pt>
                <c:pt idx="98">
                  <c:v>1.1625510638297888E-3</c:v>
                </c:pt>
                <c:pt idx="99">
                  <c:v>1.1471489361702144E-3</c:v>
                </c:pt>
                <c:pt idx="100">
                  <c:v>1.13174680851064E-3</c:v>
                </c:pt>
                <c:pt idx="101">
                  <c:v>1.1163446808510656E-3</c:v>
                </c:pt>
                <c:pt idx="102">
                  <c:v>1.1009425531914912E-3</c:v>
                </c:pt>
                <c:pt idx="103">
                  <c:v>1.0855404255319169E-3</c:v>
                </c:pt>
                <c:pt idx="104">
                  <c:v>1.0701382978723425E-3</c:v>
                </c:pt>
                <c:pt idx="105">
                  <c:v>1.0547361702127681E-3</c:v>
                </c:pt>
                <c:pt idx="106">
                  <c:v>1.0393340425531937E-3</c:v>
                </c:pt>
                <c:pt idx="107">
                  <c:v>1.0239319148936193E-3</c:v>
                </c:pt>
                <c:pt idx="108">
                  <c:v>1.0085297872340449E-3</c:v>
                </c:pt>
                <c:pt idx="109">
                  <c:v>9.9312765957447046E-4</c:v>
                </c:pt>
                <c:pt idx="110">
                  <c:v>9.7772553191489606E-4</c:v>
                </c:pt>
                <c:pt idx="111">
                  <c:v>9.6232340425532155E-4</c:v>
                </c:pt>
                <c:pt idx="112">
                  <c:v>9.4692127659574705E-4</c:v>
                </c:pt>
                <c:pt idx="113">
                  <c:v>9.3151914893617254E-4</c:v>
                </c:pt>
                <c:pt idx="114">
                  <c:v>9.1611702127659803E-4</c:v>
                </c:pt>
                <c:pt idx="115">
                  <c:v>9.0071489361702353E-4</c:v>
                </c:pt>
                <c:pt idx="116">
                  <c:v>8.8531276595744902E-4</c:v>
                </c:pt>
                <c:pt idx="117">
                  <c:v>8.6991063829787451E-4</c:v>
                </c:pt>
                <c:pt idx="118">
                  <c:v>8.5450851063830001E-4</c:v>
                </c:pt>
                <c:pt idx="119">
                  <c:v>8.391063829787255E-4</c:v>
                </c:pt>
                <c:pt idx="120">
                  <c:v>8.2370425531915099E-4</c:v>
                </c:pt>
                <c:pt idx="121">
                  <c:v>8.0830212765957649E-4</c:v>
                </c:pt>
                <c:pt idx="122">
                  <c:v>7.9290000000000003E-4</c:v>
                </c:pt>
                <c:pt idx="123">
                  <c:v>7.3039999999999997E-4</c:v>
                </c:pt>
                <c:pt idx="124">
                  <c:v>6.6799999999999997E-4</c:v>
                </c:pt>
                <c:pt idx="125">
                  <c:v>6.0550000000000003E-4</c:v>
                </c:pt>
                <c:pt idx="126">
                  <c:v>5.4699999999999996E-4</c:v>
                </c:pt>
                <c:pt idx="127">
                  <c:v>4.885E-4</c:v>
                </c:pt>
                <c:pt idx="128">
                  <c:v>4.2999999999999999E-4</c:v>
                </c:pt>
                <c:pt idx="129">
                  <c:v>3.7149999999999998E-4</c:v>
                </c:pt>
                <c:pt idx="130">
                  <c:v>3.1300000000000002E-4</c:v>
                </c:pt>
                <c:pt idx="131">
                  <c:v>2.6449999999999998E-4</c:v>
                </c:pt>
                <c:pt idx="132">
                  <c:v>2.1589999999999999E-4</c:v>
                </c:pt>
                <c:pt idx="133">
                  <c:v>1.673E-4</c:v>
                </c:pt>
                <c:pt idx="134">
                  <c:v>1.188E-4</c:v>
                </c:pt>
                <c:pt idx="135">
                  <c:v>7.0199999999999999E-5</c:v>
                </c:pt>
                <c:pt idx="136">
                  <c:v>4.5099999999999998E-5</c:v>
                </c:pt>
                <c:pt idx="137">
                  <c:v>2.0000000000000002E-5</c:v>
                </c:pt>
                <c:pt idx="138">
                  <c:v>1.5E-5</c:v>
                </c:pt>
                <c:pt idx="139">
                  <c:v>1.0000000000000001E-5</c:v>
                </c:pt>
                <c:pt idx="140">
                  <c:v>5.0000000000000004E-6</c:v>
                </c:pt>
                <c:pt idx="141">
                  <c:v>4.8999999999999997E-6</c:v>
                </c:pt>
                <c:pt idx="142">
                  <c:v>4.7999999999999998E-6</c:v>
                </c:pt>
                <c:pt idx="143">
                  <c:v>4.6999999999999999E-6</c:v>
                </c:pt>
                <c:pt idx="144">
                  <c:v>4.6E-6</c:v>
                </c:pt>
                <c:pt idx="145">
                  <c:v>4.5000000000000001E-6</c:v>
                </c:pt>
                <c:pt idx="146">
                  <c:v>4.4000000000000002E-6</c:v>
                </c:pt>
                <c:pt idx="147">
                  <c:v>4.3000000000000003E-6</c:v>
                </c:pt>
                <c:pt idx="148">
                  <c:v>4.1999999999999996E-6</c:v>
                </c:pt>
                <c:pt idx="149">
                  <c:v>4.0999999999999997E-6</c:v>
                </c:pt>
                <c:pt idx="150">
                  <c:v>3.9999999999999998E-6</c:v>
                </c:pt>
                <c:pt idx="151">
                  <c:v>3.8999999999999999E-6</c:v>
                </c:pt>
                <c:pt idx="152">
                  <c:v>3.8E-6</c:v>
                </c:pt>
                <c:pt idx="153">
                  <c:v>3.7000000000000002E-6</c:v>
                </c:pt>
                <c:pt idx="154">
                  <c:v>3.5999999999999998E-6</c:v>
                </c:pt>
                <c:pt idx="155">
                  <c:v>3.4999999999999999E-6</c:v>
                </c:pt>
                <c:pt idx="156">
                  <c:v>3.4000000000000001E-6</c:v>
                </c:pt>
                <c:pt idx="157">
                  <c:v>3.3000000000000002E-6</c:v>
                </c:pt>
                <c:pt idx="158">
                  <c:v>3.1999999999999999E-6</c:v>
                </c:pt>
                <c:pt idx="159">
                  <c:v>3.1E-6</c:v>
                </c:pt>
                <c:pt idx="160">
                  <c:v>3.0000000000000001E-6</c:v>
                </c:pt>
                <c:pt idx="161">
                  <c:v>2.9000000000000002E-6</c:v>
                </c:pt>
                <c:pt idx="162">
                  <c:v>2.7999999999999999E-6</c:v>
                </c:pt>
                <c:pt idx="163">
                  <c:v>2.7E-6</c:v>
                </c:pt>
                <c:pt idx="164">
                  <c:v>2.6000000000000001E-6</c:v>
                </c:pt>
                <c:pt idx="165">
                  <c:v>2.5000000000000002E-6</c:v>
                </c:pt>
                <c:pt idx="166">
                  <c:v>2.3999999999999999E-6</c:v>
                </c:pt>
                <c:pt idx="167">
                  <c:v>2.3E-6</c:v>
                </c:pt>
                <c:pt idx="168">
                  <c:v>2.2000000000000001E-6</c:v>
                </c:pt>
                <c:pt idx="169">
                  <c:v>2.0999999999999998E-6</c:v>
                </c:pt>
                <c:pt idx="170">
                  <c:v>1.9999999999999999E-6</c:v>
                </c:pt>
                <c:pt idx="171">
                  <c:v>1.9E-6</c:v>
                </c:pt>
                <c:pt idx="172">
                  <c:v>1.7999999999999999E-6</c:v>
                </c:pt>
                <c:pt idx="173">
                  <c:v>1.7E-6</c:v>
                </c:pt>
                <c:pt idx="174">
                  <c:v>1.5999999999999999E-6</c:v>
                </c:pt>
                <c:pt idx="175">
                  <c:v>1.5E-6</c:v>
                </c:pt>
                <c:pt idx="176">
                  <c:v>1.3999999999999999E-6</c:v>
                </c:pt>
                <c:pt idx="177">
                  <c:v>1.3E-6</c:v>
                </c:pt>
                <c:pt idx="178">
                  <c:v>1.1999999999999999E-6</c:v>
                </c:pt>
                <c:pt idx="179">
                  <c:v>1.1000000000000001E-6</c:v>
                </c:pt>
                <c:pt idx="180">
                  <c:v>9.9999999999999995E-7</c:v>
                </c:pt>
                <c:pt idx="181">
                  <c:v>8.9999999999999996E-7</c:v>
                </c:pt>
                <c:pt idx="182">
                  <c:v>7.9999999999999996E-7</c:v>
                </c:pt>
                <c:pt idx="183">
                  <c:v>6.9999999999999997E-7</c:v>
                </c:pt>
                <c:pt idx="184">
                  <c:v>5.9999999999999997E-7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B19-4A82-98A9-FFA38E125665}"/>
            </c:ext>
          </c:extLst>
        </c:ser>
        <c:ser>
          <c:idx val="6"/>
          <c:order val="6"/>
          <c:tx>
            <c:strRef>
              <c:f>r0_v832Initial!$AQ$1</c:f>
              <c:strCache>
                <c:ptCount val="1"/>
                <c:pt idx="0">
                  <c:v>XI_MD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r0_v832Initial!$Z$2:$Z$202</c:f>
              <c:numCache>
                <c:formatCode>General</c:formatCode>
                <c:ptCount val="20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  <c:pt idx="151">
                  <c:v>302</c:v>
                </c:pt>
                <c:pt idx="152">
                  <c:v>304</c:v>
                </c:pt>
                <c:pt idx="153">
                  <c:v>306</c:v>
                </c:pt>
                <c:pt idx="154">
                  <c:v>308</c:v>
                </c:pt>
                <c:pt idx="155">
                  <c:v>310</c:v>
                </c:pt>
                <c:pt idx="156">
                  <c:v>312</c:v>
                </c:pt>
                <c:pt idx="157">
                  <c:v>314</c:v>
                </c:pt>
                <c:pt idx="158">
                  <c:v>316</c:v>
                </c:pt>
                <c:pt idx="159">
                  <c:v>318</c:v>
                </c:pt>
                <c:pt idx="160">
                  <c:v>320</c:v>
                </c:pt>
                <c:pt idx="161">
                  <c:v>322</c:v>
                </c:pt>
                <c:pt idx="162">
                  <c:v>324</c:v>
                </c:pt>
                <c:pt idx="163">
                  <c:v>326</c:v>
                </c:pt>
                <c:pt idx="164">
                  <c:v>328</c:v>
                </c:pt>
                <c:pt idx="165">
                  <c:v>330</c:v>
                </c:pt>
                <c:pt idx="166">
                  <c:v>332</c:v>
                </c:pt>
                <c:pt idx="167">
                  <c:v>334</c:v>
                </c:pt>
                <c:pt idx="168">
                  <c:v>336</c:v>
                </c:pt>
                <c:pt idx="169">
                  <c:v>338</c:v>
                </c:pt>
                <c:pt idx="170">
                  <c:v>340</c:v>
                </c:pt>
                <c:pt idx="171">
                  <c:v>342</c:v>
                </c:pt>
                <c:pt idx="172">
                  <c:v>344</c:v>
                </c:pt>
                <c:pt idx="173">
                  <c:v>346</c:v>
                </c:pt>
                <c:pt idx="174">
                  <c:v>348</c:v>
                </c:pt>
                <c:pt idx="175">
                  <c:v>350</c:v>
                </c:pt>
                <c:pt idx="176">
                  <c:v>352</c:v>
                </c:pt>
                <c:pt idx="177">
                  <c:v>354</c:v>
                </c:pt>
                <c:pt idx="178">
                  <c:v>356</c:v>
                </c:pt>
                <c:pt idx="179">
                  <c:v>358</c:v>
                </c:pt>
                <c:pt idx="180">
                  <c:v>360</c:v>
                </c:pt>
                <c:pt idx="181">
                  <c:v>362</c:v>
                </c:pt>
                <c:pt idx="182">
                  <c:v>364</c:v>
                </c:pt>
                <c:pt idx="183">
                  <c:v>366</c:v>
                </c:pt>
                <c:pt idx="184">
                  <c:v>368</c:v>
                </c:pt>
                <c:pt idx="185">
                  <c:v>370</c:v>
                </c:pt>
                <c:pt idx="186">
                  <c:v>372</c:v>
                </c:pt>
                <c:pt idx="187">
                  <c:v>374</c:v>
                </c:pt>
                <c:pt idx="188">
                  <c:v>376</c:v>
                </c:pt>
                <c:pt idx="189">
                  <c:v>378</c:v>
                </c:pt>
                <c:pt idx="190">
                  <c:v>380</c:v>
                </c:pt>
                <c:pt idx="191">
                  <c:v>382</c:v>
                </c:pt>
                <c:pt idx="192">
                  <c:v>384</c:v>
                </c:pt>
                <c:pt idx="193">
                  <c:v>386</c:v>
                </c:pt>
                <c:pt idx="194">
                  <c:v>388</c:v>
                </c:pt>
                <c:pt idx="195">
                  <c:v>390</c:v>
                </c:pt>
                <c:pt idx="196">
                  <c:v>392</c:v>
                </c:pt>
                <c:pt idx="197">
                  <c:v>394</c:v>
                </c:pt>
                <c:pt idx="198">
                  <c:v>396</c:v>
                </c:pt>
                <c:pt idx="199">
                  <c:v>398</c:v>
                </c:pt>
                <c:pt idx="200">
                  <c:v>400</c:v>
                </c:pt>
              </c:numCache>
            </c:numRef>
          </c:xVal>
          <c:yVal>
            <c:numRef>
              <c:f>r0_v832Initial!$AQ$2:$AQ$202</c:f>
              <c:numCache>
                <c:formatCode>0.0000000</c:formatCode>
                <c:ptCount val="201"/>
                <c:pt idx="0">
                  <c:v>1</c:v>
                </c:pt>
                <c:pt idx="1">
                  <c:v>0.6</c:v>
                </c:pt>
                <c:pt idx="2">
                  <c:v>0.4</c:v>
                </c:pt>
                <c:pt idx="3">
                  <c:v>0.25</c:v>
                </c:pt>
                <c:pt idx="4">
                  <c:v>0.13333333333333333</c:v>
                </c:pt>
                <c:pt idx="5">
                  <c:v>9.3333333333333338E-2</c:v>
                </c:pt>
                <c:pt idx="6">
                  <c:v>7.6666666666666661E-2</c:v>
                </c:pt>
                <c:pt idx="7">
                  <c:v>6.4029399999999986E-2</c:v>
                </c:pt>
                <c:pt idx="8">
                  <c:v>5.6000000000000001E-2</c:v>
                </c:pt>
                <c:pt idx="9">
                  <c:v>4.6333333333333337E-2</c:v>
                </c:pt>
                <c:pt idx="10">
                  <c:v>3.9067666666666667E-2</c:v>
                </c:pt>
                <c:pt idx="11">
                  <c:v>3.7183333333333332E-2</c:v>
                </c:pt>
                <c:pt idx="12">
                  <c:v>3.5298933333333331E-2</c:v>
                </c:pt>
                <c:pt idx="13">
                  <c:v>3.3414599999999996E-2</c:v>
                </c:pt>
                <c:pt idx="14">
                  <c:v>3.1530199999999994E-2</c:v>
                </c:pt>
                <c:pt idx="15">
                  <c:v>2.9645866666666666E-2</c:v>
                </c:pt>
                <c:pt idx="16">
                  <c:v>2.6430200000000001E-2</c:v>
                </c:pt>
                <c:pt idx="17">
                  <c:v>2.3214533333333332E-2</c:v>
                </c:pt>
                <c:pt idx="18">
                  <c:v>1.9998866666666663E-2</c:v>
                </c:pt>
                <c:pt idx="19">
                  <c:v>1.6783266666666664E-2</c:v>
                </c:pt>
                <c:pt idx="20">
                  <c:v>1.3567599999999999E-2</c:v>
                </c:pt>
                <c:pt idx="21">
                  <c:v>1.2932066666666667E-2</c:v>
                </c:pt>
                <c:pt idx="22">
                  <c:v>1.2296533333333333E-2</c:v>
                </c:pt>
                <c:pt idx="23">
                  <c:v>1.1661066666666666E-2</c:v>
                </c:pt>
                <c:pt idx="24">
                  <c:v>1.1025533333333332E-2</c:v>
                </c:pt>
                <c:pt idx="25">
                  <c:v>1.08255E-2</c:v>
                </c:pt>
                <c:pt idx="26">
                  <c:v>1.06255E-2</c:v>
                </c:pt>
                <c:pt idx="27">
                  <c:v>1.0425500000000001E-2</c:v>
                </c:pt>
                <c:pt idx="28">
                  <c:v>1.02255E-2</c:v>
                </c:pt>
                <c:pt idx="29">
                  <c:v>1.0025533333333333E-2</c:v>
                </c:pt>
                <c:pt idx="30">
                  <c:v>9.8254999999999992E-3</c:v>
                </c:pt>
                <c:pt idx="31">
                  <c:v>9.6255000000000004E-3</c:v>
                </c:pt>
                <c:pt idx="32">
                  <c:v>9.4254999999999999E-3</c:v>
                </c:pt>
                <c:pt idx="33">
                  <c:v>9.2254999999999993E-3</c:v>
                </c:pt>
                <c:pt idx="34">
                  <c:v>9.0255333333333319E-3</c:v>
                </c:pt>
                <c:pt idx="35">
                  <c:v>8.8255E-3</c:v>
                </c:pt>
                <c:pt idx="36">
                  <c:v>8.6254999999999995E-3</c:v>
                </c:pt>
                <c:pt idx="37">
                  <c:v>8.4255000000000007E-3</c:v>
                </c:pt>
                <c:pt idx="38">
                  <c:v>8.2255000000000002E-3</c:v>
                </c:pt>
                <c:pt idx="39">
                  <c:v>8.025533333333331E-3</c:v>
                </c:pt>
                <c:pt idx="40">
                  <c:v>7.8255000000000009E-3</c:v>
                </c:pt>
                <c:pt idx="41">
                  <c:v>7.6255000000000003E-3</c:v>
                </c:pt>
                <c:pt idx="42">
                  <c:v>7.4254999999999998E-3</c:v>
                </c:pt>
                <c:pt idx="43">
                  <c:v>7.2255000000000002E-3</c:v>
                </c:pt>
                <c:pt idx="44">
                  <c:v>7.025533333333331E-3</c:v>
                </c:pt>
                <c:pt idx="45">
                  <c:v>6.9255000000000002E-3</c:v>
                </c:pt>
                <c:pt idx="46">
                  <c:v>6.8255E-3</c:v>
                </c:pt>
                <c:pt idx="47">
                  <c:v>6.7254999999999997E-3</c:v>
                </c:pt>
                <c:pt idx="48">
                  <c:v>6.6255000000000003E-3</c:v>
                </c:pt>
                <c:pt idx="49">
                  <c:v>6.5255333333333315E-3</c:v>
                </c:pt>
                <c:pt idx="50">
                  <c:v>6.4254999999999998E-3</c:v>
                </c:pt>
                <c:pt idx="51">
                  <c:v>6.3255000000000004E-3</c:v>
                </c:pt>
                <c:pt idx="52">
                  <c:v>6.2255000000000001E-3</c:v>
                </c:pt>
                <c:pt idx="53">
                  <c:v>6.1254999999999999E-3</c:v>
                </c:pt>
                <c:pt idx="54">
                  <c:v>6.025533333333331E-3</c:v>
                </c:pt>
                <c:pt idx="55">
                  <c:v>5.9255000000000002E-3</c:v>
                </c:pt>
                <c:pt idx="56">
                  <c:v>5.8254999999999999E-3</c:v>
                </c:pt>
                <c:pt idx="57">
                  <c:v>5.7254999999999997E-3</c:v>
                </c:pt>
                <c:pt idx="58">
                  <c:v>5.6255000000000003E-3</c:v>
                </c:pt>
                <c:pt idx="59">
                  <c:v>5.5255333333333306E-3</c:v>
                </c:pt>
                <c:pt idx="60">
                  <c:v>5.4254999999999998E-3</c:v>
                </c:pt>
                <c:pt idx="61">
                  <c:v>5.3255000000000004E-3</c:v>
                </c:pt>
                <c:pt idx="62">
                  <c:v>5.2255000000000001E-3</c:v>
                </c:pt>
                <c:pt idx="63">
                  <c:v>5.1254999999999998E-3</c:v>
                </c:pt>
                <c:pt idx="64">
                  <c:v>5.0255333333333301E-3</c:v>
                </c:pt>
                <c:pt idx="65">
                  <c:v>4.9255000000000002E-3</c:v>
                </c:pt>
                <c:pt idx="66">
                  <c:v>4.8254999999999999E-3</c:v>
                </c:pt>
                <c:pt idx="67">
                  <c:v>4.7254999999999997E-3</c:v>
                </c:pt>
                <c:pt idx="68">
                  <c:v>4.6255000000000003E-3</c:v>
                </c:pt>
                <c:pt idx="69">
                  <c:v>4.5255333333333297E-3</c:v>
                </c:pt>
                <c:pt idx="70">
                  <c:v>4.4254999999999997E-3</c:v>
                </c:pt>
                <c:pt idx="71">
                  <c:v>4.3255000000000004E-3</c:v>
                </c:pt>
                <c:pt idx="72">
                  <c:v>4.2255000000000001E-3</c:v>
                </c:pt>
                <c:pt idx="73">
                  <c:v>4.1254999999999998E-3</c:v>
                </c:pt>
                <c:pt idx="74">
                  <c:v>4.0255333333333292E-3</c:v>
                </c:pt>
                <c:pt idx="75">
                  <c:v>3.9255000000000002E-3</c:v>
                </c:pt>
                <c:pt idx="76">
                  <c:v>3.8254999999999999E-3</c:v>
                </c:pt>
                <c:pt idx="77">
                  <c:v>3.7255000000000001E-3</c:v>
                </c:pt>
                <c:pt idx="78">
                  <c:v>3.6254999999999998E-3</c:v>
                </c:pt>
                <c:pt idx="79">
                  <c:v>3.5255333333333292E-3</c:v>
                </c:pt>
                <c:pt idx="80">
                  <c:v>3.4754999999999999E-3</c:v>
                </c:pt>
                <c:pt idx="81">
                  <c:v>3.4255000000000002E-3</c:v>
                </c:pt>
                <c:pt idx="82">
                  <c:v>3.3755E-3</c:v>
                </c:pt>
                <c:pt idx="83">
                  <c:v>3.3254999999999999E-3</c:v>
                </c:pt>
                <c:pt idx="84">
                  <c:v>3.2755333333333294E-3</c:v>
                </c:pt>
                <c:pt idx="85">
                  <c:v>3.2255000000000001E-3</c:v>
                </c:pt>
                <c:pt idx="86">
                  <c:v>3.1754999999999999E-3</c:v>
                </c:pt>
                <c:pt idx="87">
                  <c:v>3.1254999999999998E-3</c:v>
                </c:pt>
                <c:pt idx="88">
                  <c:v>3.0755000000000001E-3</c:v>
                </c:pt>
                <c:pt idx="89">
                  <c:v>3.0255333333333292E-3</c:v>
                </c:pt>
                <c:pt idx="90">
                  <c:v>2.9754999999999998E-3</c:v>
                </c:pt>
                <c:pt idx="91">
                  <c:v>2.9255000000000001E-3</c:v>
                </c:pt>
                <c:pt idx="92">
                  <c:v>2.8755E-3</c:v>
                </c:pt>
                <c:pt idx="93">
                  <c:v>2.8254999999999999E-3</c:v>
                </c:pt>
                <c:pt idx="94">
                  <c:v>2.775533333333329E-3</c:v>
                </c:pt>
                <c:pt idx="95">
                  <c:v>2.7255000000000001E-3</c:v>
                </c:pt>
                <c:pt idx="96">
                  <c:v>2.6754999999999999E-3</c:v>
                </c:pt>
                <c:pt idx="97">
                  <c:v>2.6254999999999998E-3</c:v>
                </c:pt>
                <c:pt idx="98">
                  <c:v>2.5755000000000001E-3</c:v>
                </c:pt>
                <c:pt idx="99">
                  <c:v>2.5255333333333288E-3</c:v>
                </c:pt>
                <c:pt idx="100">
                  <c:v>2.4754999999999998E-3</c:v>
                </c:pt>
                <c:pt idx="101">
                  <c:v>2.4255000000000001E-3</c:v>
                </c:pt>
                <c:pt idx="102">
                  <c:v>2.3755E-3</c:v>
                </c:pt>
                <c:pt idx="103">
                  <c:v>2.3254999999999999E-3</c:v>
                </c:pt>
                <c:pt idx="104">
                  <c:v>2.2755333333333285E-3</c:v>
                </c:pt>
                <c:pt idx="105">
                  <c:v>2.2255E-3</c:v>
                </c:pt>
                <c:pt idx="106">
                  <c:v>2.1754999999999999E-3</c:v>
                </c:pt>
                <c:pt idx="107">
                  <c:v>2.1254999999999998E-3</c:v>
                </c:pt>
                <c:pt idx="108">
                  <c:v>2.0755000000000001E-3</c:v>
                </c:pt>
                <c:pt idx="109">
                  <c:v>2.0255333333333283E-3</c:v>
                </c:pt>
                <c:pt idx="110">
                  <c:v>1.9754999999999998E-3</c:v>
                </c:pt>
                <c:pt idx="111">
                  <c:v>1.9254999999999999E-3</c:v>
                </c:pt>
                <c:pt idx="112">
                  <c:v>1.8755E-3</c:v>
                </c:pt>
                <c:pt idx="113">
                  <c:v>1.8255000000000001E-3</c:v>
                </c:pt>
                <c:pt idx="114">
                  <c:v>1.7755333333333283E-3</c:v>
                </c:pt>
                <c:pt idx="115">
                  <c:v>1.7255E-3</c:v>
                </c:pt>
                <c:pt idx="116">
                  <c:v>1.6754999999999999E-3</c:v>
                </c:pt>
                <c:pt idx="117">
                  <c:v>1.6255E-3</c:v>
                </c:pt>
                <c:pt idx="118">
                  <c:v>1.5755000000000001E-3</c:v>
                </c:pt>
                <c:pt idx="119">
                  <c:v>1.5255333333333283E-3</c:v>
                </c:pt>
                <c:pt idx="120">
                  <c:v>1.4755E-3</c:v>
                </c:pt>
                <c:pt idx="121">
                  <c:v>1.4254999999999999E-3</c:v>
                </c:pt>
                <c:pt idx="122">
                  <c:v>1.3755E-3</c:v>
                </c:pt>
                <c:pt idx="123">
                  <c:v>1.3255000000000001E-3</c:v>
                </c:pt>
                <c:pt idx="124">
                  <c:v>1.2755333333333283E-3</c:v>
                </c:pt>
                <c:pt idx="125">
                  <c:v>1.2255E-3</c:v>
                </c:pt>
                <c:pt idx="126">
                  <c:v>1.1754999999999999E-3</c:v>
                </c:pt>
                <c:pt idx="127">
                  <c:v>1.1255E-3</c:v>
                </c:pt>
                <c:pt idx="128">
                  <c:v>1.0755000000000001E-3</c:v>
                </c:pt>
                <c:pt idx="129">
                  <c:v>1.0255333333333283E-3</c:v>
                </c:pt>
                <c:pt idx="130">
                  <c:v>1.0055000000000001E-3</c:v>
                </c:pt>
                <c:pt idx="131">
                  <c:v>9.8550000000000005E-4</c:v>
                </c:pt>
                <c:pt idx="132">
                  <c:v>9.655E-4</c:v>
                </c:pt>
                <c:pt idx="133">
                  <c:v>9.4550000000000005E-4</c:v>
                </c:pt>
                <c:pt idx="134">
                  <c:v>9.2553333333332826E-4</c:v>
                </c:pt>
                <c:pt idx="135">
                  <c:v>9.0549999999999995E-4</c:v>
                </c:pt>
                <c:pt idx="136">
                  <c:v>8.855E-4</c:v>
                </c:pt>
                <c:pt idx="137">
                  <c:v>8.6549999999999995E-4</c:v>
                </c:pt>
                <c:pt idx="138">
                  <c:v>8.4550000000000001E-4</c:v>
                </c:pt>
                <c:pt idx="139">
                  <c:v>8.2553333333332821E-4</c:v>
                </c:pt>
                <c:pt idx="140">
                  <c:v>8.0550000000000001E-4</c:v>
                </c:pt>
                <c:pt idx="141">
                  <c:v>7.8549999999999996E-4</c:v>
                </c:pt>
                <c:pt idx="142">
                  <c:v>7.6550000000000001E-4</c:v>
                </c:pt>
                <c:pt idx="143">
                  <c:v>7.4549999999999996E-4</c:v>
                </c:pt>
                <c:pt idx="144">
                  <c:v>7.2553333333332816E-4</c:v>
                </c:pt>
                <c:pt idx="145">
                  <c:v>7.0549999999999996E-4</c:v>
                </c:pt>
                <c:pt idx="146">
                  <c:v>6.8550000000000002E-4</c:v>
                </c:pt>
                <c:pt idx="147">
                  <c:v>6.6549999999999997E-4</c:v>
                </c:pt>
                <c:pt idx="148">
                  <c:v>6.4550000000000002E-4</c:v>
                </c:pt>
                <c:pt idx="149">
                  <c:v>6.2553333333332812E-4</c:v>
                </c:pt>
                <c:pt idx="150">
                  <c:v>6.0550000000000003E-4</c:v>
                </c:pt>
                <c:pt idx="151">
                  <c:v>5.8549999999999997E-4</c:v>
                </c:pt>
                <c:pt idx="152">
                  <c:v>5.6550000000000003E-4</c:v>
                </c:pt>
                <c:pt idx="153">
                  <c:v>5.4549999999999998E-4</c:v>
                </c:pt>
                <c:pt idx="154">
                  <c:v>5.2553333333332807E-4</c:v>
                </c:pt>
                <c:pt idx="155">
                  <c:v>5.0549999999999998E-4</c:v>
                </c:pt>
                <c:pt idx="156">
                  <c:v>4.8549999999999998E-4</c:v>
                </c:pt>
                <c:pt idx="157">
                  <c:v>4.6549999999999998E-4</c:v>
                </c:pt>
                <c:pt idx="158">
                  <c:v>4.4549999999999999E-4</c:v>
                </c:pt>
                <c:pt idx="159">
                  <c:v>4.2553333333332808E-4</c:v>
                </c:pt>
                <c:pt idx="160">
                  <c:v>4.0549999999999999E-4</c:v>
                </c:pt>
                <c:pt idx="161">
                  <c:v>3.8549999999999999E-4</c:v>
                </c:pt>
                <c:pt idx="162">
                  <c:v>3.6549999999999999E-4</c:v>
                </c:pt>
                <c:pt idx="163">
                  <c:v>3.455E-4</c:v>
                </c:pt>
                <c:pt idx="164">
                  <c:v>3.2553333333332809E-4</c:v>
                </c:pt>
                <c:pt idx="165">
                  <c:v>2.8433809523809001E-4</c:v>
                </c:pt>
                <c:pt idx="166">
                  <c:v>2.431428571428519E-4</c:v>
                </c:pt>
                <c:pt idx="167">
                  <c:v>2.019476190476138E-4</c:v>
                </c:pt>
                <c:pt idx="168">
                  <c:v>1.6075238095237569E-4</c:v>
                </c:pt>
                <c:pt idx="169">
                  <c:v>1.1955714285713759E-4</c:v>
                </c:pt>
                <c:pt idx="170">
                  <c:v>7.8361904761899479E-5</c:v>
                </c:pt>
                <c:pt idx="171">
                  <c:v>3.7166666666661379E-5</c:v>
                </c:pt>
                <c:pt idx="172">
                  <c:v>3.7166666666661379E-5</c:v>
                </c:pt>
                <c:pt idx="173">
                  <c:v>3.7166666666661379E-5</c:v>
                </c:pt>
                <c:pt idx="174">
                  <c:v>3.7166666666661379E-5</c:v>
                </c:pt>
                <c:pt idx="175">
                  <c:v>3.7166666666661379E-5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1B19-4A82-98A9-FFA38E125665}"/>
            </c:ext>
          </c:extLst>
        </c:ser>
        <c:ser>
          <c:idx val="7"/>
          <c:order val="7"/>
          <c:tx>
            <c:strRef>
              <c:f>r0_v832Initial!$AR$1</c:f>
              <c:strCache>
                <c:ptCount val="1"/>
                <c:pt idx="0">
                  <c:v>XI_HV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r0_v832Initial!$Z$2:$Z$202</c:f>
              <c:numCache>
                <c:formatCode>General</c:formatCode>
                <c:ptCount val="20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  <c:pt idx="151">
                  <c:v>302</c:v>
                </c:pt>
                <c:pt idx="152">
                  <c:v>304</c:v>
                </c:pt>
                <c:pt idx="153">
                  <c:v>306</c:v>
                </c:pt>
                <c:pt idx="154">
                  <c:v>308</c:v>
                </c:pt>
                <c:pt idx="155">
                  <c:v>310</c:v>
                </c:pt>
                <c:pt idx="156">
                  <c:v>312</c:v>
                </c:pt>
                <c:pt idx="157">
                  <c:v>314</c:v>
                </c:pt>
                <c:pt idx="158">
                  <c:v>316</c:v>
                </c:pt>
                <c:pt idx="159">
                  <c:v>318</c:v>
                </c:pt>
                <c:pt idx="160">
                  <c:v>320</c:v>
                </c:pt>
                <c:pt idx="161">
                  <c:v>322</c:v>
                </c:pt>
                <c:pt idx="162">
                  <c:v>324</c:v>
                </c:pt>
                <c:pt idx="163">
                  <c:v>326</c:v>
                </c:pt>
                <c:pt idx="164">
                  <c:v>328</c:v>
                </c:pt>
                <c:pt idx="165">
                  <c:v>330</c:v>
                </c:pt>
                <c:pt idx="166">
                  <c:v>332</c:v>
                </c:pt>
                <c:pt idx="167">
                  <c:v>334</c:v>
                </c:pt>
                <c:pt idx="168">
                  <c:v>336</c:v>
                </c:pt>
                <c:pt idx="169">
                  <c:v>338</c:v>
                </c:pt>
                <c:pt idx="170">
                  <c:v>340</c:v>
                </c:pt>
                <c:pt idx="171">
                  <c:v>342</c:v>
                </c:pt>
                <c:pt idx="172">
                  <c:v>344</c:v>
                </c:pt>
                <c:pt idx="173">
                  <c:v>346</c:v>
                </c:pt>
                <c:pt idx="174">
                  <c:v>348</c:v>
                </c:pt>
                <c:pt idx="175">
                  <c:v>350</c:v>
                </c:pt>
                <c:pt idx="176">
                  <c:v>352</c:v>
                </c:pt>
                <c:pt idx="177">
                  <c:v>354</c:v>
                </c:pt>
                <c:pt idx="178">
                  <c:v>356</c:v>
                </c:pt>
                <c:pt idx="179">
                  <c:v>358</c:v>
                </c:pt>
                <c:pt idx="180">
                  <c:v>360</c:v>
                </c:pt>
                <c:pt idx="181">
                  <c:v>362</c:v>
                </c:pt>
                <c:pt idx="182">
                  <c:v>364</c:v>
                </c:pt>
                <c:pt idx="183">
                  <c:v>366</c:v>
                </c:pt>
                <c:pt idx="184">
                  <c:v>368</c:v>
                </c:pt>
                <c:pt idx="185">
                  <c:v>370</c:v>
                </c:pt>
                <c:pt idx="186">
                  <c:v>372</c:v>
                </c:pt>
                <c:pt idx="187">
                  <c:v>374</c:v>
                </c:pt>
                <c:pt idx="188">
                  <c:v>376</c:v>
                </c:pt>
                <c:pt idx="189">
                  <c:v>378</c:v>
                </c:pt>
                <c:pt idx="190">
                  <c:v>380</c:v>
                </c:pt>
                <c:pt idx="191">
                  <c:v>382</c:v>
                </c:pt>
                <c:pt idx="192">
                  <c:v>384</c:v>
                </c:pt>
                <c:pt idx="193">
                  <c:v>386</c:v>
                </c:pt>
                <c:pt idx="194">
                  <c:v>388</c:v>
                </c:pt>
                <c:pt idx="195">
                  <c:v>390</c:v>
                </c:pt>
                <c:pt idx="196">
                  <c:v>392</c:v>
                </c:pt>
                <c:pt idx="197">
                  <c:v>394</c:v>
                </c:pt>
                <c:pt idx="198">
                  <c:v>396</c:v>
                </c:pt>
                <c:pt idx="199">
                  <c:v>398</c:v>
                </c:pt>
                <c:pt idx="200">
                  <c:v>400</c:v>
                </c:pt>
              </c:numCache>
            </c:numRef>
          </c:xVal>
          <c:yVal>
            <c:numRef>
              <c:f>r0_v832Initial!$AR$2:$AR$202</c:f>
              <c:numCache>
                <c:formatCode>0.0000000</c:formatCode>
                <c:ptCount val="201"/>
                <c:pt idx="0">
                  <c:v>1</c:v>
                </c:pt>
                <c:pt idx="1">
                  <c:v>0.44999999999999996</c:v>
                </c:pt>
                <c:pt idx="2">
                  <c:v>0.22500000000000001</c:v>
                </c:pt>
                <c:pt idx="3">
                  <c:v>0.125</c:v>
                </c:pt>
                <c:pt idx="4">
                  <c:v>6.6666666666666666E-2</c:v>
                </c:pt>
                <c:pt idx="5">
                  <c:v>4.6666666666666669E-2</c:v>
                </c:pt>
                <c:pt idx="6">
                  <c:v>3.833333333333333E-2</c:v>
                </c:pt>
                <c:pt idx="7">
                  <c:v>3.2014699999999993E-2</c:v>
                </c:pt>
                <c:pt idx="8">
                  <c:v>2.8000000000000001E-2</c:v>
                </c:pt>
                <c:pt idx="9">
                  <c:v>2.3166666666666669E-2</c:v>
                </c:pt>
                <c:pt idx="10">
                  <c:v>1.9533833333333334E-2</c:v>
                </c:pt>
                <c:pt idx="11">
                  <c:v>1.8591666666666666E-2</c:v>
                </c:pt>
                <c:pt idx="12">
                  <c:v>1.7649466666666665E-2</c:v>
                </c:pt>
                <c:pt idx="13">
                  <c:v>1.6707299999999998E-2</c:v>
                </c:pt>
                <c:pt idx="14">
                  <c:v>1.5765099999999997E-2</c:v>
                </c:pt>
                <c:pt idx="15">
                  <c:v>1.5165100000000001E-2</c:v>
                </c:pt>
                <c:pt idx="16">
                  <c:v>1.4565099999999999E-2</c:v>
                </c:pt>
                <c:pt idx="17">
                  <c:v>1.3965099999999999E-2</c:v>
                </c:pt>
                <c:pt idx="18">
                  <c:v>1.33651E-2</c:v>
                </c:pt>
                <c:pt idx="19">
                  <c:v>1.2765099999999998E-2</c:v>
                </c:pt>
                <c:pt idx="20">
                  <c:v>1.23651E-2</c:v>
                </c:pt>
                <c:pt idx="21">
                  <c:v>1.1965099999999999E-2</c:v>
                </c:pt>
                <c:pt idx="22">
                  <c:v>1.15651E-2</c:v>
                </c:pt>
                <c:pt idx="23">
                  <c:v>1.1165100000000001E-2</c:v>
                </c:pt>
                <c:pt idx="24">
                  <c:v>1.0765099999999998E-2</c:v>
                </c:pt>
                <c:pt idx="25">
                  <c:v>1.0565099999999999E-2</c:v>
                </c:pt>
                <c:pt idx="26">
                  <c:v>1.03651E-2</c:v>
                </c:pt>
                <c:pt idx="27">
                  <c:v>1.01651E-2</c:v>
                </c:pt>
                <c:pt idx="28">
                  <c:v>9.9650999999999993E-3</c:v>
                </c:pt>
                <c:pt idx="29">
                  <c:v>9.7650999999999988E-3</c:v>
                </c:pt>
                <c:pt idx="30">
                  <c:v>9.6051000000000001E-3</c:v>
                </c:pt>
                <c:pt idx="31">
                  <c:v>9.4450999999999997E-3</c:v>
                </c:pt>
                <c:pt idx="32">
                  <c:v>9.2850999999999993E-3</c:v>
                </c:pt>
                <c:pt idx="33">
                  <c:v>9.1251000000000006E-3</c:v>
                </c:pt>
                <c:pt idx="34">
                  <c:v>8.9650999999999984E-3</c:v>
                </c:pt>
                <c:pt idx="35">
                  <c:v>8.8050999999999997E-3</c:v>
                </c:pt>
                <c:pt idx="36">
                  <c:v>8.6450999999999993E-3</c:v>
                </c:pt>
                <c:pt idx="37">
                  <c:v>8.4851000000000006E-3</c:v>
                </c:pt>
                <c:pt idx="38">
                  <c:v>8.3251000000000002E-3</c:v>
                </c:pt>
                <c:pt idx="39">
                  <c:v>8.1650999999999981E-3</c:v>
                </c:pt>
                <c:pt idx="40">
                  <c:v>8.0651000000000004E-3</c:v>
                </c:pt>
                <c:pt idx="41">
                  <c:v>7.9650999999999993E-3</c:v>
                </c:pt>
                <c:pt idx="42">
                  <c:v>7.8650999999999999E-3</c:v>
                </c:pt>
                <c:pt idx="43">
                  <c:v>7.7650999999999996E-3</c:v>
                </c:pt>
                <c:pt idx="44">
                  <c:v>7.6650999999999976E-3</c:v>
                </c:pt>
                <c:pt idx="45">
                  <c:v>7.5650999999999999E-3</c:v>
                </c:pt>
                <c:pt idx="46">
                  <c:v>7.4650999999999997E-3</c:v>
                </c:pt>
                <c:pt idx="47">
                  <c:v>7.3651000000000003E-3</c:v>
                </c:pt>
                <c:pt idx="48">
                  <c:v>7.2651E-3</c:v>
                </c:pt>
                <c:pt idx="49">
                  <c:v>7.1650999999999972E-3</c:v>
                </c:pt>
                <c:pt idx="50">
                  <c:v>7.0651000000000004E-3</c:v>
                </c:pt>
                <c:pt idx="51">
                  <c:v>6.9651000000000001E-3</c:v>
                </c:pt>
                <c:pt idx="52">
                  <c:v>6.8650999999999998E-3</c:v>
                </c:pt>
                <c:pt idx="53">
                  <c:v>6.7650999999999996E-3</c:v>
                </c:pt>
                <c:pt idx="54">
                  <c:v>6.6650999999999967E-3</c:v>
                </c:pt>
                <c:pt idx="55">
                  <c:v>6.5650999999999999E-3</c:v>
                </c:pt>
                <c:pt idx="56">
                  <c:v>6.4650999999999997E-3</c:v>
                </c:pt>
                <c:pt idx="57">
                  <c:v>6.3651000000000003E-3</c:v>
                </c:pt>
                <c:pt idx="58">
                  <c:v>6.2651E-3</c:v>
                </c:pt>
                <c:pt idx="59">
                  <c:v>6.1650999999999963E-3</c:v>
                </c:pt>
                <c:pt idx="60">
                  <c:v>6.0651000000000004E-3</c:v>
                </c:pt>
                <c:pt idx="61">
                  <c:v>5.9651000000000001E-3</c:v>
                </c:pt>
                <c:pt idx="62">
                  <c:v>5.8650999999999998E-3</c:v>
                </c:pt>
                <c:pt idx="63">
                  <c:v>5.7651000000000004E-3</c:v>
                </c:pt>
                <c:pt idx="64">
                  <c:v>5.6650999999999958E-3</c:v>
                </c:pt>
                <c:pt idx="65">
                  <c:v>5.5650999999999999E-3</c:v>
                </c:pt>
                <c:pt idx="66">
                  <c:v>5.4650999999999996E-3</c:v>
                </c:pt>
                <c:pt idx="67">
                  <c:v>5.3651000000000003E-3</c:v>
                </c:pt>
                <c:pt idx="68">
                  <c:v>5.2651E-3</c:v>
                </c:pt>
                <c:pt idx="69">
                  <c:v>5.1650999999999954E-3</c:v>
                </c:pt>
                <c:pt idx="70">
                  <c:v>5.0651000000000003E-3</c:v>
                </c:pt>
                <c:pt idx="71">
                  <c:v>4.9651000000000001E-3</c:v>
                </c:pt>
                <c:pt idx="72">
                  <c:v>4.8650999999999998E-3</c:v>
                </c:pt>
                <c:pt idx="73">
                  <c:v>4.7651000000000004E-3</c:v>
                </c:pt>
                <c:pt idx="74">
                  <c:v>4.6650999999999949E-3</c:v>
                </c:pt>
                <c:pt idx="75">
                  <c:v>4.5650999999999999E-3</c:v>
                </c:pt>
                <c:pt idx="76">
                  <c:v>4.4650999999999996E-3</c:v>
                </c:pt>
                <c:pt idx="77">
                  <c:v>4.3651000000000002E-3</c:v>
                </c:pt>
                <c:pt idx="78">
                  <c:v>4.2651E-3</c:v>
                </c:pt>
                <c:pt idx="79">
                  <c:v>4.1650999999999945E-3</c:v>
                </c:pt>
                <c:pt idx="80">
                  <c:v>4.1151E-3</c:v>
                </c:pt>
                <c:pt idx="81">
                  <c:v>4.0651000000000003E-3</c:v>
                </c:pt>
                <c:pt idx="82">
                  <c:v>4.0150999999999997E-3</c:v>
                </c:pt>
                <c:pt idx="83">
                  <c:v>3.9651E-3</c:v>
                </c:pt>
                <c:pt idx="84">
                  <c:v>3.9150999999999943E-3</c:v>
                </c:pt>
                <c:pt idx="85">
                  <c:v>3.8650999999999998E-3</c:v>
                </c:pt>
                <c:pt idx="86">
                  <c:v>3.8151000000000001E-3</c:v>
                </c:pt>
                <c:pt idx="87">
                  <c:v>3.7651E-3</c:v>
                </c:pt>
                <c:pt idx="88">
                  <c:v>3.7150999999999998E-3</c:v>
                </c:pt>
                <c:pt idx="89">
                  <c:v>3.6650999999999941E-3</c:v>
                </c:pt>
                <c:pt idx="90">
                  <c:v>3.6151E-3</c:v>
                </c:pt>
                <c:pt idx="91">
                  <c:v>3.5650999999999999E-3</c:v>
                </c:pt>
                <c:pt idx="92">
                  <c:v>3.5151000000000002E-3</c:v>
                </c:pt>
                <c:pt idx="93">
                  <c:v>3.4651E-3</c:v>
                </c:pt>
                <c:pt idx="94">
                  <c:v>3.4150999999999938E-3</c:v>
                </c:pt>
                <c:pt idx="95">
                  <c:v>3.3651000000000002E-3</c:v>
                </c:pt>
                <c:pt idx="96">
                  <c:v>3.3151000000000001E-3</c:v>
                </c:pt>
                <c:pt idx="97">
                  <c:v>3.2650999999999999E-3</c:v>
                </c:pt>
                <c:pt idx="98">
                  <c:v>3.2150999999999998E-3</c:v>
                </c:pt>
                <c:pt idx="99">
                  <c:v>3.1650999999999936E-3</c:v>
                </c:pt>
                <c:pt idx="100">
                  <c:v>3.1151E-3</c:v>
                </c:pt>
                <c:pt idx="101">
                  <c:v>3.0650999999999999E-3</c:v>
                </c:pt>
                <c:pt idx="102">
                  <c:v>3.0151000000000002E-3</c:v>
                </c:pt>
                <c:pt idx="103">
                  <c:v>2.9651E-3</c:v>
                </c:pt>
                <c:pt idx="104">
                  <c:v>2.9150999999999934E-3</c:v>
                </c:pt>
                <c:pt idx="105">
                  <c:v>2.8651000000000002E-3</c:v>
                </c:pt>
                <c:pt idx="106">
                  <c:v>2.8151000000000001E-3</c:v>
                </c:pt>
                <c:pt idx="107">
                  <c:v>2.7650999999999999E-3</c:v>
                </c:pt>
                <c:pt idx="108">
                  <c:v>2.7150999999999998E-3</c:v>
                </c:pt>
                <c:pt idx="109">
                  <c:v>2.6650999999999932E-3</c:v>
                </c:pt>
                <c:pt idx="110">
                  <c:v>2.6151E-3</c:v>
                </c:pt>
                <c:pt idx="111">
                  <c:v>2.5650999999999998E-3</c:v>
                </c:pt>
                <c:pt idx="112">
                  <c:v>2.5151000000000001E-3</c:v>
                </c:pt>
                <c:pt idx="113">
                  <c:v>2.4651E-3</c:v>
                </c:pt>
                <c:pt idx="114">
                  <c:v>2.4150999999999929E-3</c:v>
                </c:pt>
                <c:pt idx="115">
                  <c:v>2.3651000000000002E-3</c:v>
                </c:pt>
                <c:pt idx="116">
                  <c:v>2.3151000000000001E-3</c:v>
                </c:pt>
                <c:pt idx="117">
                  <c:v>2.2650999999999999E-3</c:v>
                </c:pt>
                <c:pt idx="118">
                  <c:v>2.2150999999999998E-3</c:v>
                </c:pt>
                <c:pt idx="119">
                  <c:v>2.1650999999999927E-3</c:v>
                </c:pt>
                <c:pt idx="120">
                  <c:v>2.1050999999999999E-3</c:v>
                </c:pt>
                <c:pt idx="121">
                  <c:v>2.0451000000000002E-3</c:v>
                </c:pt>
                <c:pt idx="122">
                  <c:v>1.9851000000000001E-3</c:v>
                </c:pt>
                <c:pt idx="123">
                  <c:v>1.9250999999999999E-3</c:v>
                </c:pt>
                <c:pt idx="124">
                  <c:v>1.8650999999999928E-3</c:v>
                </c:pt>
                <c:pt idx="125">
                  <c:v>1.8051E-3</c:v>
                </c:pt>
                <c:pt idx="126">
                  <c:v>1.7451000000000001E-3</c:v>
                </c:pt>
                <c:pt idx="127">
                  <c:v>1.6850999999999999E-3</c:v>
                </c:pt>
                <c:pt idx="128">
                  <c:v>1.6251E-3</c:v>
                </c:pt>
                <c:pt idx="129">
                  <c:v>1.5650999999999929E-3</c:v>
                </c:pt>
                <c:pt idx="130">
                  <c:v>1.5250999999999999E-3</c:v>
                </c:pt>
                <c:pt idx="131">
                  <c:v>1.4851E-3</c:v>
                </c:pt>
                <c:pt idx="132">
                  <c:v>1.4450999999999999E-3</c:v>
                </c:pt>
                <c:pt idx="133">
                  <c:v>1.4051000000000001E-3</c:v>
                </c:pt>
                <c:pt idx="134">
                  <c:v>1.3650999999999928E-3</c:v>
                </c:pt>
                <c:pt idx="135">
                  <c:v>1.3450999999999999E-3</c:v>
                </c:pt>
                <c:pt idx="136">
                  <c:v>1.3251000000000001E-3</c:v>
                </c:pt>
                <c:pt idx="137">
                  <c:v>1.3051E-3</c:v>
                </c:pt>
                <c:pt idx="138">
                  <c:v>1.2851E-3</c:v>
                </c:pt>
                <c:pt idx="139">
                  <c:v>1.2650999999999927E-3</c:v>
                </c:pt>
                <c:pt idx="140">
                  <c:v>1.2451000000000001E-3</c:v>
                </c:pt>
                <c:pt idx="141">
                  <c:v>1.2251E-3</c:v>
                </c:pt>
                <c:pt idx="142">
                  <c:v>1.2051E-3</c:v>
                </c:pt>
                <c:pt idx="143">
                  <c:v>1.1850999999999999E-3</c:v>
                </c:pt>
                <c:pt idx="144">
                  <c:v>1.1650999999999927E-3</c:v>
                </c:pt>
                <c:pt idx="145">
                  <c:v>1.1451E-3</c:v>
                </c:pt>
                <c:pt idx="146">
                  <c:v>1.1251E-3</c:v>
                </c:pt>
                <c:pt idx="147">
                  <c:v>1.1050999999999999E-3</c:v>
                </c:pt>
                <c:pt idx="148">
                  <c:v>1.0851000000000001E-3</c:v>
                </c:pt>
                <c:pt idx="149">
                  <c:v>1.0650999999999927E-3</c:v>
                </c:pt>
                <c:pt idx="150">
                  <c:v>1.0451E-3</c:v>
                </c:pt>
                <c:pt idx="151">
                  <c:v>1.0250999999999999E-3</c:v>
                </c:pt>
                <c:pt idx="152">
                  <c:v>1.0051000000000001E-3</c:v>
                </c:pt>
                <c:pt idx="153">
                  <c:v>9.8510000000000004E-4</c:v>
                </c:pt>
                <c:pt idx="154">
                  <c:v>9.6509999999999261E-4</c:v>
                </c:pt>
                <c:pt idx="155">
                  <c:v>9.4510000000000004E-4</c:v>
                </c:pt>
                <c:pt idx="156">
                  <c:v>9.2509999999999999E-4</c:v>
                </c:pt>
                <c:pt idx="157">
                  <c:v>9.0510000000000005E-4</c:v>
                </c:pt>
                <c:pt idx="158">
                  <c:v>8.8509999999999999E-4</c:v>
                </c:pt>
                <c:pt idx="159">
                  <c:v>8.6509999999999257E-4</c:v>
                </c:pt>
                <c:pt idx="160">
                  <c:v>8.451E-4</c:v>
                </c:pt>
                <c:pt idx="161">
                  <c:v>8.2510000000000005E-4</c:v>
                </c:pt>
                <c:pt idx="162">
                  <c:v>8.051E-4</c:v>
                </c:pt>
                <c:pt idx="163">
                  <c:v>7.8509999999999995E-4</c:v>
                </c:pt>
                <c:pt idx="164">
                  <c:v>7.6509999999999252E-4</c:v>
                </c:pt>
                <c:pt idx="165">
                  <c:v>7.4259705882352212E-4</c:v>
                </c:pt>
                <c:pt idx="166">
                  <c:v>7.2009411764705172E-4</c:v>
                </c:pt>
                <c:pt idx="167">
                  <c:v>6.9759117647058132E-4</c:v>
                </c:pt>
                <c:pt idx="168">
                  <c:v>6.7508823529411092E-4</c:v>
                </c:pt>
                <c:pt idx="169">
                  <c:v>6.5258529411764052E-4</c:v>
                </c:pt>
                <c:pt idx="170">
                  <c:v>6.3008235294117012E-4</c:v>
                </c:pt>
                <c:pt idx="171">
                  <c:v>6.0757941176469972E-4</c:v>
                </c:pt>
                <c:pt idx="172">
                  <c:v>5.8507647058822932E-4</c:v>
                </c:pt>
                <c:pt idx="173">
                  <c:v>5.6257352941175892E-4</c:v>
                </c:pt>
                <c:pt idx="174">
                  <c:v>5.4007058823528852E-4</c:v>
                </c:pt>
                <c:pt idx="175">
                  <c:v>5.1756764705881812E-4</c:v>
                </c:pt>
                <c:pt idx="176">
                  <c:v>4.9506470588234772E-4</c:v>
                </c:pt>
                <c:pt idx="177">
                  <c:v>4.7256176470587737E-4</c:v>
                </c:pt>
                <c:pt idx="178">
                  <c:v>4.5005882352940703E-4</c:v>
                </c:pt>
                <c:pt idx="179">
                  <c:v>4.2755588235293668E-4</c:v>
                </c:pt>
                <c:pt idx="180">
                  <c:v>4.0505294117646634E-4</c:v>
                </c:pt>
                <c:pt idx="181">
                  <c:v>3.8254999999999599E-4</c:v>
                </c:pt>
                <c:pt idx="182">
                  <c:v>3.6004705882352564E-4</c:v>
                </c:pt>
                <c:pt idx="183">
                  <c:v>3.375441176470553E-4</c:v>
                </c:pt>
                <c:pt idx="184">
                  <c:v>3.1504117647058495E-4</c:v>
                </c:pt>
                <c:pt idx="185">
                  <c:v>2.9253823529411461E-4</c:v>
                </c:pt>
                <c:pt idx="186">
                  <c:v>2.7003529411764426E-4</c:v>
                </c:pt>
                <c:pt idx="187">
                  <c:v>2.4753235294117391E-4</c:v>
                </c:pt>
                <c:pt idx="188">
                  <c:v>2.2502941176470354E-4</c:v>
                </c:pt>
                <c:pt idx="189">
                  <c:v>2.0252647058823317E-4</c:v>
                </c:pt>
                <c:pt idx="190">
                  <c:v>1.8002352941176279E-4</c:v>
                </c:pt>
                <c:pt idx="191">
                  <c:v>1.5752058823529242E-4</c:v>
                </c:pt>
                <c:pt idx="192">
                  <c:v>1.3501764705882205E-4</c:v>
                </c:pt>
                <c:pt idx="193">
                  <c:v>1.1251470588235168E-4</c:v>
                </c:pt>
                <c:pt idx="194">
                  <c:v>9.0011764705881303E-5</c:v>
                </c:pt>
                <c:pt idx="195">
                  <c:v>6.750882352941093E-5</c:v>
                </c:pt>
                <c:pt idx="196">
                  <c:v>4.5005882352940556E-5</c:v>
                </c:pt>
                <c:pt idx="197">
                  <c:v>2.2502941176470187E-5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1B19-4A82-98A9-FFA38E12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347343"/>
        <c:axId val="119346095"/>
      </c:scatterChart>
      <c:valAx>
        <c:axId val="119347343"/>
        <c:scaling>
          <c:orientation val="minMax"/>
          <c:max val="4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346095"/>
        <c:crosses val="autoZero"/>
        <c:crossBetween val="midCat"/>
      </c:valAx>
      <c:valAx>
        <c:axId val="119346095"/>
        <c:scaling>
          <c:orientation val="minMax"/>
          <c:max val="5.000000000000001E-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3473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r0_v832Initial!$AK$1</c:f>
              <c:strCache>
                <c:ptCount val="1"/>
                <c:pt idx="0">
                  <c:v>IX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r0_v832Initial!$Z$2:$Z$202</c:f>
              <c:numCache>
                <c:formatCode>General</c:formatCode>
                <c:ptCount val="20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  <c:pt idx="151">
                  <c:v>302</c:v>
                </c:pt>
                <c:pt idx="152">
                  <c:v>304</c:v>
                </c:pt>
                <c:pt idx="153">
                  <c:v>306</c:v>
                </c:pt>
                <c:pt idx="154">
                  <c:v>308</c:v>
                </c:pt>
                <c:pt idx="155">
                  <c:v>310</c:v>
                </c:pt>
                <c:pt idx="156">
                  <c:v>312</c:v>
                </c:pt>
                <c:pt idx="157">
                  <c:v>314</c:v>
                </c:pt>
                <c:pt idx="158">
                  <c:v>316</c:v>
                </c:pt>
                <c:pt idx="159">
                  <c:v>318</c:v>
                </c:pt>
                <c:pt idx="160">
                  <c:v>320</c:v>
                </c:pt>
                <c:pt idx="161">
                  <c:v>322</c:v>
                </c:pt>
                <c:pt idx="162">
                  <c:v>324</c:v>
                </c:pt>
                <c:pt idx="163">
                  <c:v>326</c:v>
                </c:pt>
                <c:pt idx="164">
                  <c:v>328</c:v>
                </c:pt>
                <c:pt idx="165">
                  <c:v>330</c:v>
                </c:pt>
                <c:pt idx="166">
                  <c:v>332</c:v>
                </c:pt>
                <c:pt idx="167">
                  <c:v>334</c:v>
                </c:pt>
                <c:pt idx="168">
                  <c:v>336</c:v>
                </c:pt>
                <c:pt idx="169">
                  <c:v>338</c:v>
                </c:pt>
                <c:pt idx="170">
                  <c:v>340</c:v>
                </c:pt>
                <c:pt idx="171">
                  <c:v>342</c:v>
                </c:pt>
                <c:pt idx="172">
                  <c:v>344</c:v>
                </c:pt>
                <c:pt idx="173">
                  <c:v>346</c:v>
                </c:pt>
                <c:pt idx="174">
                  <c:v>348</c:v>
                </c:pt>
                <c:pt idx="175">
                  <c:v>350</c:v>
                </c:pt>
                <c:pt idx="176">
                  <c:v>352</c:v>
                </c:pt>
                <c:pt idx="177">
                  <c:v>354</c:v>
                </c:pt>
                <c:pt idx="178">
                  <c:v>356</c:v>
                </c:pt>
                <c:pt idx="179">
                  <c:v>358</c:v>
                </c:pt>
                <c:pt idx="180">
                  <c:v>360</c:v>
                </c:pt>
                <c:pt idx="181">
                  <c:v>362</c:v>
                </c:pt>
                <c:pt idx="182">
                  <c:v>364</c:v>
                </c:pt>
                <c:pt idx="183">
                  <c:v>366</c:v>
                </c:pt>
                <c:pt idx="184">
                  <c:v>368</c:v>
                </c:pt>
                <c:pt idx="185">
                  <c:v>370</c:v>
                </c:pt>
                <c:pt idx="186">
                  <c:v>372</c:v>
                </c:pt>
                <c:pt idx="187">
                  <c:v>374</c:v>
                </c:pt>
                <c:pt idx="188">
                  <c:v>376</c:v>
                </c:pt>
                <c:pt idx="189">
                  <c:v>378</c:v>
                </c:pt>
                <c:pt idx="190">
                  <c:v>380</c:v>
                </c:pt>
                <c:pt idx="191">
                  <c:v>382</c:v>
                </c:pt>
                <c:pt idx="192">
                  <c:v>384</c:v>
                </c:pt>
                <c:pt idx="193">
                  <c:v>386</c:v>
                </c:pt>
                <c:pt idx="194">
                  <c:v>388</c:v>
                </c:pt>
                <c:pt idx="195">
                  <c:v>390</c:v>
                </c:pt>
                <c:pt idx="196">
                  <c:v>392</c:v>
                </c:pt>
                <c:pt idx="197">
                  <c:v>394</c:v>
                </c:pt>
                <c:pt idx="198">
                  <c:v>396</c:v>
                </c:pt>
                <c:pt idx="199">
                  <c:v>398</c:v>
                </c:pt>
                <c:pt idx="200">
                  <c:v>400</c:v>
                </c:pt>
              </c:numCache>
            </c:numRef>
          </c:xVal>
          <c:yVal>
            <c:numRef>
              <c:f>r0_v832Initial!$AK$2:$AK$202</c:f>
              <c:numCache>
                <c:formatCode>0.0000000</c:formatCode>
                <c:ptCount val="201"/>
                <c:pt idx="0">
                  <c:v>1</c:v>
                </c:pt>
                <c:pt idx="1">
                  <c:v>0.93</c:v>
                </c:pt>
                <c:pt idx="2">
                  <c:v>0.86</c:v>
                </c:pt>
                <c:pt idx="3">
                  <c:v>0.79</c:v>
                </c:pt>
                <c:pt idx="4">
                  <c:v>0.72</c:v>
                </c:pt>
                <c:pt idx="5">
                  <c:v>0.66</c:v>
                </c:pt>
                <c:pt idx="6">
                  <c:v>0.61799999999999999</c:v>
                </c:pt>
                <c:pt idx="7">
                  <c:v>0.58599999999999997</c:v>
                </c:pt>
                <c:pt idx="8">
                  <c:v>0.55400000000000005</c:v>
                </c:pt>
                <c:pt idx="9">
                  <c:v>0.52200000000000002</c:v>
                </c:pt>
                <c:pt idx="10">
                  <c:v>0.49</c:v>
                </c:pt>
                <c:pt idx="11">
                  <c:v>0.4625322</c:v>
                </c:pt>
                <c:pt idx="12">
                  <c:v>0.43506440000000002</c:v>
                </c:pt>
                <c:pt idx="13">
                  <c:v>0.40759659999999998</c:v>
                </c:pt>
                <c:pt idx="14">
                  <c:v>0.38012879999999999</c:v>
                </c:pt>
                <c:pt idx="15">
                  <c:v>0.352661</c:v>
                </c:pt>
                <c:pt idx="16">
                  <c:v>0.32504339999999998</c:v>
                </c:pt>
                <c:pt idx="17">
                  <c:v>0.29742580000000002</c:v>
                </c:pt>
                <c:pt idx="18">
                  <c:v>0.2698082</c:v>
                </c:pt>
                <c:pt idx="19">
                  <c:v>0.24219060000000001</c:v>
                </c:pt>
                <c:pt idx="20">
                  <c:v>0.21457300000000001</c:v>
                </c:pt>
                <c:pt idx="21">
                  <c:v>0.2029379</c:v>
                </c:pt>
                <c:pt idx="22">
                  <c:v>0.1913028</c:v>
                </c:pt>
                <c:pt idx="23">
                  <c:v>0.17966770000000001</c:v>
                </c:pt>
                <c:pt idx="24">
                  <c:v>0.1680325</c:v>
                </c:pt>
                <c:pt idx="25">
                  <c:v>0.15639739999999999</c:v>
                </c:pt>
                <c:pt idx="26">
                  <c:v>0.1460912</c:v>
                </c:pt>
                <c:pt idx="27">
                  <c:v>0.13578489999999999</c:v>
                </c:pt>
                <c:pt idx="28">
                  <c:v>0.1254787</c:v>
                </c:pt>
                <c:pt idx="29">
                  <c:v>0.1151725</c:v>
                </c:pt>
                <c:pt idx="30">
                  <c:v>0.10486620000000001</c:v>
                </c:pt>
                <c:pt idx="31">
                  <c:v>9.8404500000000006E-2</c:v>
                </c:pt>
                <c:pt idx="32">
                  <c:v>9.1942899999999994E-2</c:v>
                </c:pt>
                <c:pt idx="33">
                  <c:v>8.5481199999999993E-2</c:v>
                </c:pt>
                <c:pt idx="34">
                  <c:v>7.9019500000000006E-2</c:v>
                </c:pt>
                <c:pt idx="35">
                  <c:v>7.2557800000000006E-2</c:v>
                </c:pt>
                <c:pt idx="36">
                  <c:v>7.0064000000000001E-2</c:v>
                </c:pt>
                <c:pt idx="37">
                  <c:v>6.7570199999999997E-2</c:v>
                </c:pt>
                <c:pt idx="38">
                  <c:v>6.5076400000000006E-2</c:v>
                </c:pt>
                <c:pt idx="39">
                  <c:v>6.2582700000000005E-2</c:v>
                </c:pt>
                <c:pt idx="40">
                  <c:v>6.0088900000000001E-2</c:v>
                </c:pt>
                <c:pt idx="41">
                  <c:v>5.9298099999999999E-2</c:v>
                </c:pt>
                <c:pt idx="42">
                  <c:v>5.8507400000000001E-2</c:v>
                </c:pt>
                <c:pt idx="43">
                  <c:v>5.7716700000000003E-2</c:v>
                </c:pt>
                <c:pt idx="44">
                  <c:v>5.6925900000000001E-2</c:v>
                </c:pt>
                <c:pt idx="45">
                  <c:v>5.6135200000000003E-2</c:v>
                </c:pt>
                <c:pt idx="46">
                  <c:v>5.4621599999999999E-2</c:v>
                </c:pt>
                <c:pt idx="47">
                  <c:v>5.3108000000000002E-2</c:v>
                </c:pt>
                <c:pt idx="48">
                  <c:v>5.1594300000000003E-2</c:v>
                </c:pt>
                <c:pt idx="49">
                  <c:v>5.0080699999999999E-2</c:v>
                </c:pt>
                <c:pt idx="50">
                  <c:v>4.8567100000000002E-2</c:v>
                </c:pt>
                <c:pt idx="51">
                  <c:v>4.7035800000000003E-2</c:v>
                </c:pt>
                <c:pt idx="52">
                  <c:v>4.55044E-2</c:v>
                </c:pt>
                <c:pt idx="53">
                  <c:v>4.3973100000000001E-2</c:v>
                </c:pt>
                <c:pt idx="54">
                  <c:v>4.2441800000000002E-2</c:v>
                </c:pt>
                <c:pt idx="55">
                  <c:v>4.09104E-2</c:v>
                </c:pt>
                <c:pt idx="56">
                  <c:v>3.9685499999999999E-2</c:v>
                </c:pt>
                <c:pt idx="57">
                  <c:v>3.8460500000000002E-2</c:v>
                </c:pt>
                <c:pt idx="58">
                  <c:v>3.7235499999999998E-2</c:v>
                </c:pt>
                <c:pt idx="59">
                  <c:v>3.6010599999999997E-2</c:v>
                </c:pt>
                <c:pt idx="60">
                  <c:v>3.47856E-2</c:v>
                </c:pt>
                <c:pt idx="61">
                  <c:v>3.3714399999999999E-2</c:v>
                </c:pt>
                <c:pt idx="62">
                  <c:v>3.2643199999999997E-2</c:v>
                </c:pt>
                <c:pt idx="63">
                  <c:v>3.1572000000000003E-2</c:v>
                </c:pt>
                <c:pt idx="64">
                  <c:v>3.0500800000000002E-2</c:v>
                </c:pt>
                <c:pt idx="65">
                  <c:v>2.94296E-2</c:v>
                </c:pt>
                <c:pt idx="66">
                  <c:v>2.8925099999999999E-2</c:v>
                </c:pt>
                <c:pt idx="67">
                  <c:v>2.84207E-2</c:v>
                </c:pt>
                <c:pt idx="68">
                  <c:v>2.7916300000000002E-2</c:v>
                </c:pt>
                <c:pt idx="69">
                  <c:v>2.7411899999999999E-2</c:v>
                </c:pt>
                <c:pt idx="70">
                  <c:v>2.6907500000000001E-2</c:v>
                </c:pt>
                <c:pt idx="71">
                  <c:v>2.66453E-2</c:v>
                </c:pt>
                <c:pt idx="72">
                  <c:v>2.63831E-2</c:v>
                </c:pt>
                <c:pt idx="73">
                  <c:v>2.6120999999999998E-2</c:v>
                </c:pt>
                <c:pt idx="74">
                  <c:v>2.5858800000000001E-2</c:v>
                </c:pt>
                <c:pt idx="75">
                  <c:v>2.5596600000000001E-2</c:v>
                </c:pt>
                <c:pt idx="76">
                  <c:v>2.52918E-2</c:v>
                </c:pt>
                <c:pt idx="77">
                  <c:v>2.4986999999999999E-2</c:v>
                </c:pt>
                <c:pt idx="78">
                  <c:v>2.4682200000000001E-2</c:v>
                </c:pt>
                <c:pt idx="79">
                  <c:v>2.43774E-2</c:v>
                </c:pt>
                <c:pt idx="80">
                  <c:v>2.40726E-2</c:v>
                </c:pt>
                <c:pt idx="81">
                  <c:v>2.3779499999999999E-2</c:v>
                </c:pt>
                <c:pt idx="82">
                  <c:v>2.3486300000000002E-2</c:v>
                </c:pt>
                <c:pt idx="83">
                  <c:v>2.3193100000000001E-2</c:v>
                </c:pt>
                <c:pt idx="84">
                  <c:v>2.2899900000000001E-2</c:v>
                </c:pt>
                <c:pt idx="85">
                  <c:v>2.26067E-2</c:v>
                </c:pt>
                <c:pt idx="86">
                  <c:v>2.2432400000000002E-2</c:v>
                </c:pt>
                <c:pt idx="87">
                  <c:v>2.2258099999999999E-2</c:v>
                </c:pt>
                <c:pt idx="88">
                  <c:v>2.20839E-2</c:v>
                </c:pt>
                <c:pt idx="89">
                  <c:v>2.1909600000000001E-2</c:v>
                </c:pt>
                <c:pt idx="90">
                  <c:v>2.1735299999999999E-2</c:v>
                </c:pt>
                <c:pt idx="91">
                  <c:v>2.1526799999999999E-2</c:v>
                </c:pt>
                <c:pt idx="92">
                  <c:v>2.1318299999999998E-2</c:v>
                </c:pt>
                <c:pt idx="93">
                  <c:v>2.1109800000000001E-2</c:v>
                </c:pt>
                <c:pt idx="94">
                  <c:v>2.0901300000000001E-2</c:v>
                </c:pt>
                <c:pt idx="95">
                  <c:v>2.0692800000000001E-2</c:v>
                </c:pt>
                <c:pt idx="96">
                  <c:v>2.0396500000000001E-2</c:v>
                </c:pt>
                <c:pt idx="97">
                  <c:v>2.0100199999999999E-2</c:v>
                </c:pt>
                <c:pt idx="98">
                  <c:v>1.9803899999999999E-2</c:v>
                </c:pt>
                <c:pt idx="99">
                  <c:v>1.95076E-2</c:v>
                </c:pt>
                <c:pt idx="100">
                  <c:v>1.9211300000000001E-2</c:v>
                </c:pt>
                <c:pt idx="101">
                  <c:v>1.88078E-2</c:v>
                </c:pt>
                <c:pt idx="102">
                  <c:v>1.8404199999999999E-2</c:v>
                </c:pt>
                <c:pt idx="103">
                  <c:v>1.8000599999999999E-2</c:v>
                </c:pt>
                <c:pt idx="104">
                  <c:v>1.7597000000000002E-2</c:v>
                </c:pt>
                <c:pt idx="105">
                  <c:v>1.7193400000000001E-2</c:v>
                </c:pt>
                <c:pt idx="106">
                  <c:v>1.6583199999999999E-2</c:v>
                </c:pt>
                <c:pt idx="107">
                  <c:v>1.59731E-2</c:v>
                </c:pt>
                <c:pt idx="108">
                  <c:v>1.5363E-2</c:v>
                </c:pt>
                <c:pt idx="109">
                  <c:v>1.4752899999999999E-2</c:v>
                </c:pt>
                <c:pt idx="110">
                  <c:v>1.4142699999999999E-2</c:v>
                </c:pt>
                <c:pt idx="111">
                  <c:v>1.3507E-2</c:v>
                </c:pt>
                <c:pt idx="112">
                  <c:v>1.2871199999999999E-2</c:v>
                </c:pt>
                <c:pt idx="113">
                  <c:v>1.22355E-2</c:v>
                </c:pt>
                <c:pt idx="114">
                  <c:v>1.1599699999999999E-2</c:v>
                </c:pt>
                <c:pt idx="115">
                  <c:v>1.0964E-2</c:v>
                </c:pt>
                <c:pt idx="116">
                  <c:v>1.05589E-2</c:v>
                </c:pt>
                <c:pt idx="117">
                  <c:v>1.0153799999999999E-2</c:v>
                </c:pt>
                <c:pt idx="118">
                  <c:v>9.7487000000000008E-3</c:v>
                </c:pt>
                <c:pt idx="119">
                  <c:v>9.3436000000000005E-3</c:v>
                </c:pt>
                <c:pt idx="120">
                  <c:v>8.9385000000000003E-3</c:v>
                </c:pt>
                <c:pt idx="121">
                  <c:v>8.7062000000000007E-3</c:v>
                </c:pt>
                <c:pt idx="122">
                  <c:v>8.4738000000000001E-3</c:v>
                </c:pt>
                <c:pt idx="123">
                  <c:v>8.2415000000000006E-3</c:v>
                </c:pt>
                <c:pt idx="124">
                  <c:v>8.0091999999999993E-3</c:v>
                </c:pt>
                <c:pt idx="125">
                  <c:v>7.7768000000000004E-3</c:v>
                </c:pt>
                <c:pt idx="126">
                  <c:v>7.5605999999999998E-3</c:v>
                </c:pt>
                <c:pt idx="127">
                  <c:v>7.3442999999999998E-3</c:v>
                </c:pt>
                <c:pt idx="128">
                  <c:v>7.1281000000000001E-3</c:v>
                </c:pt>
                <c:pt idx="129">
                  <c:v>6.9118000000000001E-3</c:v>
                </c:pt>
                <c:pt idx="130">
                  <c:v>6.6956000000000003E-3</c:v>
                </c:pt>
                <c:pt idx="131">
                  <c:v>6.6328000000000003E-3</c:v>
                </c:pt>
                <c:pt idx="132">
                  <c:v>6.5699E-3</c:v>
                </c:pt>
                <c:pt idx="133">
                  <c:v>6.5071E-3</c:v>
                </c:pt>
                <c:pt idx="134">
                  <c:v>6.4443E-3</c:v>
                </c:pt>
                <c:pt idx="135">
                  <c:v>6.3815E-3</c:v>
                </c:pt>
                <c:pt idx="136">
                  <c:v>6.2236000000000001E-3</c:v>
                </c:pt>
                <c:pt idx="137">
                  <c:v>6.0657000000000003E-3</c:v>
                </c:pt>
                <c:pt idx="138">
                  <c:v>5.9078000000000004E-3</c:v>
                </c:pt>
                <c:pt idx="139">
                  <c:v>5.7498999999999996E-3</c:v>
                </c:pt>
                <c:pt idx="140">
                  <c:v>5.5919999999999997E-3</c:v>
                </c:pt>
                <c:pt idx="141">
                  <c:v>5.4203999999999997E-3</c:v>
                </c:pt>
                <c:pt idx="142">
                  <c:v>5.2487999999999996E-3</c:v>
                </c:pt>
                <c:pt idx="143">
                  <c:v>5.0771999999999996E-3</c:v>
                </c:pt>
                <c:pt idx="144">
                  <c:v>4.9056000000000004E-3</c:v>
                </c:pt>
                <c:pt idx="145">
                  <c:v>4.7339000000000001E-3</c:v>
                </c:pt>
                <c:pt idx="146">
                  <c:v>4.117E-3</c:v>
                </c:pt>
                <c:pt idx="147">
                  <c:v>3.5000000000000001E-3</c:v>
                </c:pt>
                <c:pt idx="148">
                  <c:v>1.75E-3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5A3-435A-9C42-31E09FABC907}"/>
            </c:ext>
          </c:extLst>
        </c:ser>
        <c:ser>
          <c:idx val="1"/>
          <c:order val="1"/>
          <c:tx>
            <c:strRef>
              <c:f>r0_v832Initial!$AL$1</c:f>
              <c:strCache>
                <c:ptCount val="1"/>
                <c:pt idx="0">
                  <c:v>IX_LT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r0_v832Initial!$Z$2:$Z$202</c:f>
              <c:numCache>
                <c:formatCode>General</c:formatCode>
                <c:ptCount val="20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  <c:pt idx="151">
                  <c:v>302</c:v>
                </c:pt>
                <c:pt idx="152">
                  <c:v>304</c:v>
                </c:pt>
                <c:pt idx="153">
                  <c:v>306</c:v>
                </c:pt>
                <c:pt idx="154">
                  <c:v>308</c:v>
                </c:pt>
                <c:pt idx="155">
                  <c:v>310</c:v>
                </c:pt>
                <c:pt idx="156">
                  <c:v>312</c:v>
                </c:pt>
                <c:pt idx="157">
                  <c:v>314</c:v>
                </c:pt>
                <c:pt idx="158">
                  <c:v>316</c:v>
                </c:pt>
                <c:pt idx="159">
                  <c:v>318</c:v>
                </c:pt>
                <c:pt idx="160">
                  <c:v>320</c:v>
                </c:pt>
                <c:pt idx="161">
                  <c:v>322</c:v>
                </c:pt>
                <c:pt idx="162">
                  <c:v>324</c:v>
                </c:pt>
                <c:pt idx="163">
                  <c:v>326</c:v>
                </c:pt>
                <c:pt idx="164">
                  <c:v>328</c:v>
                </c:pt>
                <c:pt idx="165">
                  <c:v>330</c:v>
                </c:pt>
                <c:pt idx="166">
                  <c:v>332</c:v>
                </c:pt>
                <c:pt idx="167">
                  <c:v>334</c:v>
                </c:pt>
                <c:pt idx="168">
                  <c:v>336</c:v>
                </c:pt>
                <c:pt idx="169">
                  <c:v>338</c:v>
                </c:pt>
                <c:pt idx="170">
                  <c:v>340</c:v>
                </c:pt>
                <c:pt idx="171">
                  <c:v>342</c:v>
                </c:pt>
                <c:pt idx="172">
                  <c:v>344</c:v>
                </c:pt>
                <c:pt idx="173">
                  <c:v>346</c:v>
                </c:pt>
                <c:pt idx="174">
                  <c:v>348</c:v>
                </c:pt>
                <c:pt idx="175">
                  <c:v>350</c:v>
                </c:pt>
                <c:pt idx="176">
                  <c:v>352</c:v>
                </c:pt>
                <c:pt idx="177">
                  <c:v>354</c:v>
                </c:pt>
                <c:pt idx="178">
                  <c:v>356</c:v>
                </c:pt>
                <c:pt idx="179">
                  <c:v>358</c:v>
                </c:pt>
                <c:pt idx="180">
                  <c:v>360</c:v>
                </c:pt>
                <c:pt idx="181">
                  <c:v>362</c:v>
                </c:pt>
                <c:pt idx="182">
                  <c:v>364</c:v>
                </c:pt>
                <c:pt idx="183">
                  <c:v>366</c:v>
                </c:pt>
                <c:pt idx="184">
                  <c:v>368</c:v>
                </c:pt>
                <c:pt idx="185">
                  <c:v>370</c:v>
                </c:pt>
                <c:pt idx="186">
                  <c:v>372</c:v>
                </c:pt>
                <c:pt idx="187">
                  <c:v>374</c:v>
                </c:pt>
                <c:pt idx="188">
                  <c:v>376</c:v>
                </c:pt>
                <c:pt idx="189">
                  <c:v>378</c:v>
                </c:pt>
                <c:pt idx="190">
                  <c:v>380</c:v>
                </c:pt>
                <c:pt idx="191">
                  <c:v>382</c:v>
                </c:pt>
                <c:pt idx="192">
                  <c:v>384</c:v>
                </c:pt>
                <c:pt idx="193">
                  <c:v>386</c:v>
                </c:pt>
                <c:pt idx="194">
                  <c:v>388</c:v>
                </c:pt>
                <c:pt idx="195">
                  <c:v>390</c:v>
                </c:pt>
                <c:pt idx="196">
                  <c:v>392</c:v>
                </c:pt>
                <c:pt idx="197">
                  <c:v>394</c:v>
                </c:pt>
                <c:pt idx="198">
                  <c:v>396</c:v>
                </c:pt>
                <c:pt idx="199">
                  <c:v>398</c:v>
                </c:pt>
                <c:pt idx="200">
                  <c:v>400</c:v>
                </c:pt>
              </c:numCache>
            </c:numRef>
          </c:xVal>
          <c:yVal>
            <c:numRef>
              <c:f>r0_v832Initial!$AL$2:$AL$202</c:f>
              <c:numCache>
                <c:formatCode>0.0000000</c:formatCode>
                <c:ptCount val="201"/>
                <c:pt idx="0">
                  <c:v>1</c:v>
                </c:pt>
                <c:pt idx="1">
                  <c:v>0.93</c:v>
                </c:pt>
                <c:pt idx="2">
                  <c:v>0.86</c:v>
                </c:pt>
                <c:pt idx="3">
                  <c:v>0.79</c:v>
                </c:pt>
                <c:pt idx="4">
                  <c:v>0.72</c:v>
                </c:pt>
                <c:pt idx="5">
                  <c:v>0.66</c:v>
                </c:pt>
                <c:pt idx="6">
                  <c:v>0.61799999999999999</c:v>
                </c:pt>
                <c:pt idx="7">
                  <c:v>0.58599999999999997</c:v>
                </c:pt>
                <c:pt idx="8">
                  <c:v>0.55400000000000005</c:v>
                </c:pt>
                <c:pt idx="9">
                  <c:v>0.52200000000000002</c:v>
                </c:pt>
                <c:pt idx="10">
                  <c:v>0.49</c:v>
                </c:pt>
                <c:pt idx="11">
                  <c:v>0.4625322</c:v>
                </c:pt>
                <c:pt idx="12">
                  <c:v>0.43506440000000002</c:v>
                </c:pt>
                <c:pt idx="13">
                  <c:v>0.40759659999999998</c:v>
                </c:pt>
                <c:pt idx="14">
                  <c:v>0.38012879999999999</c:v>
                </c:pt>
                <c:pt idx="15">
                  <c:v>0.352661</c:v>
                </c:pt>
                <c:pt idx="16">
                  <c:v>0.32504339999999998</c:v>
                </c:pt>
                <c:pt idx="17">
                  <c:v>0.29742580000000002</c:v>
                </c:pt>
                <c:pt idx="18">
                  <c:v>0.2698082</c:v>
                </c:pt>
                <c:pt idx="19">
                  <c:v>0.24219060000000001</c:v>
                </c:pt>
                <c:pt idx="20">
                  <c:v>0.21457300000000001</c:v>
                </c:pt>
                <c:pt idx="21">
                  <c:v>0.2029379</c:v>
                </c:pt>
                <c:pt idx="22">
                  <c:v>0.1913028</c:v>
                </c:pt>
                <c:pt idx="23">
                  <c:v>0.17966770000000001</c:v>
                </c:pt>
                <c:pt idx="24">
                  <c:v>0.1680325</c:v>
                </c:pt>
                <c:pt idx="25">
                  <c:v>0.15639739999999999</c:v>
                </c:pt>
                <c:pt idx="26">
                  <c:v>0.1460912</c:v>
                </c:pt>
                <c:pt idx="27">
                  <c:v>0.13578489999999999</c:v>
                </c:pt>
                <c:pt idx="28">
                  <c:v>0.1254787</c:v>
                </c:pt>
                <c:pt idx="29">
                  <c:v>0.1151725</c:v>
                </c:pt>
                <c:pt idx="30">
                  <c:v>0.10486620000000001</c:v>
                </c:pt>
                <c:pt idx="31">
                  <c:v>9.8404500000000006E-2</c:v>
                </c:pt>
                <c:pt idx="32">
                  <c:v>9.1942899999999994E-2</c:v>
                </c:pt>
                <c:pt idx="33">
                  <c:v>8.5481199999999993E-2</c:v>
                </c:pt>
                <c:pt idx="34">
                  <c:v>7.9019500000000006E-2</c:v>
                </c:pt>
                <c:pt idx="35">
                  <c:v>7.2557800000000006E-2</c:v>
                </c:pt>
                <c:pt idx="36">
                  <c:v>7.0064000000000001E-2</c:v>
                </c:pt>
                <c:pt idx="37">
                  <c:v>6.7570199999999997E-2</c:v>
                </c:pt>
                <c:pt idx="38">
                  <c:v>6.5076400000000006E-2</c:v>
                </c:pt>
                <c:pt idx="39">
                  <c:v>6.2582700000000005E-2</c:v>
                </c:pt>
                <c:pt idx="40">
                  <c:v>6.0088900000000001E-2</c:v>
                </c:pt>
                <c:pt idx="41">
                  <c:v>5.9298099999999999E-2</c:v>
                </c:pt>
                <c:pt idx="42">
                  <c:v>5.8507400000000001E-2</c:v>
                </c:pt>
                <c:pt idx="43">
                  <c:v>5.7716700000000003E-2</c:v>
                </c:pt>
                <c:pt idx="44">
                  <c:v>5.6925900000000001E-2</c:v>
                </c:pt>
                <c:pt idx="45">
                  <c:v>5.6135200000000003E-2</c:v>
                </c:pt>
                <c:pt idx="46">
                  <c:v>5.4621599999999999E-2</c:v>
                </c:pt>
                <c:pt idx="47">
                  <c:v>5.3108000000000002E-2</c:v>
                </c:pt>
                <c:pt idx="48">
                  <c:v>5.1594300000000003E-2</c:v>
                </c:pt>
                <c:pt idx="49">
                  <c:v>5.0080699999999999E-2</c:v>
                </c:pt>
                <c:pt idx="50">
                  <c:v>4.8567100000000002E-2</c:v>
                </c:pt>
                <c:pt idx="51">
                  <c:v>4.7035800000000003E-2</c:v>
                </c:pt>
                <c:pt idx="52">
                  <c:v>4.55044E-2</c:v>
                </c:pt>
                <c:pt idx="53">
                  <c:v>4.3973100000000001E-2</c:v>
                </c:pt>
                <c:pt idx="54">
                  <c:v>4.2441800000000002E-2</c:v>
                </c:pt>
                <c:pt idx="55">
                  <c:v>4.09104E-2</c:v>
                </c:pt>
                <c:pt idx="56">
                  <c:v>3.9685499999999999E-2</c:v>
                </c:pt>
                <c:pt idx="57">
                  <c:v>3.8460500000000002E-2</c:v>
                </c:pt>
                <c:pt idx="58">
                  <c:v>3.7235499999999998E-2</c:v>
                </c:pt>
                <c:pt idx="59">
                  <c:v>3.6010599999999997E-2</c:v>
                </c:pt>
                <c:pt idx="60">
                  <c:v>3.47856E-2</c:v>
                </c:pt>
                <c:pt idx="61">
                  <c:v>3.3714399999999999E-2</c:v>
                </c:pt>
                <c:pt idx="62">
                  <c:v>3.2643199999999997E-2</c:v>
                </c:pt>
                <c:pt idx="63">
                  <c:v>3.1572000000000003E-2</c:v>
                </c:pt>
                <c:pt idx="64">
                  <c:v>3.0500800000000002E-2</c:v>
                </c:pt>
                <c:pt idx="65">
                  <c:v>2.94296E-2</c:v>
                </c:pt>
                <c:pt idx="66">
                  <c:v>2.8925099999999999E-2</c:v>
                </c:pt>
                <c:pt idx="67">
                  <c:v>2.84207E-2</c:v>
                </c:pt>
                <c:pt idx="68">
                  <c:v>2.7916300000000002E-2</c:v>
                </c:pt>
                <c:pt idx="69">
                  <c:v>2.7411899999999999E-2</c:v>
                </c:pt>
                <c:pt idx="70">
                  <c:v>2.6907500000000001E-2</c:v>
                </c:pt>
                <c:pt idx="71">
                  <c:v>2.66453E-2</c:v>
                </c:pt>
                <c:pt idx="72">
                  <c:v>2.63831E-2</c:v>
                </c:pt>
                <c:pt idx="73">
                  <c:v>2.6120999999999998E-2</c:v>
                </c:pt>
                <c:pt idx="74">
                  <c:v>2.5858800000000001E-2</c:v>
                </c:pt>
                <c:pt idx="75">
                  <c:v>2.5596600000000001E-2</c:v>
                </c:pt>
                <c:pt idx="76">
                  <c:v>2.52918E-2</c:v>
                </c:pt>
                <c:pt idx="77">
                  <c:v>2.4986999999999999E-2</c:v>
                </c:pt>
                <c:pt idx="78">
                  <c:v>2.4682200000000001E-2</c:v>
                </c:pt>
                <c:pt idx="79">
                  <c:v>2.43774E-2</c:v>
                </c:pt>
                <c:pt idx="80">
                  <c:v>2.40726E-2</c:v>
                </c:pt>
                <c:pt idx="81">
                  <c:v>2.3779499999999999E-2</c:v>
                </c:pt>
                <c:pt idx="82">
                  <c:v>2.3486300000000002E-2</c:v>
                </c:pt>
                <c:pt idx="83">
                  <c:v>2.3193100000000001E-2</c:v>
                </c:pt>
                <c:pt idx="84">
                  <c:v>2.2899900000000001E-2</c:v>
                </c:pt>
                <c:pt idx="85">
                  <c:v>2.26067E-2</c:v>
                </c:pt>
                <c:pt idx="86">
                  <c:v>2.2432400000000002E-2</c:v>
                </c:pt>
                <c:pt idx="87">
                  <c:v>2.2258099999999999E-2</c:v>
                </c:pt>
                <c:pt idx="88">
                  <c:v>2.20839E-2</c:v>
                </c:pt>
                <c:pt idx="89">
                  <c:v>2.1909600000000001E-2</c:v>
                </c:pt>
                <c:pt idx="90">
                  <c:v>2.1735299999999999E-2</c:v>
                </c:pt>
                <c:pt idx="91">
                  <c:v>2.1526799999999999E-2</c:v>
                </c:pt>
                <c:pt idx="92">
                  <c:v>2.1318299999999998E-2</c:v>
                </c:pt>
                <c:pt idx="93">
                  <c:v>2.1109800000000001E-2</c:v>
                </c:pt>
                <c:pt idx="94">
                  <c:v>2.0901300000000001E-2</c:v>
                </c:pt>
                <c:pt idx="95">
                  <c:v>2.0692800000000001E-2</c:v>
                </c:pt>
                <c:pt idx="96">
                  <c:v>2.0396500000000001E-2</c:v>
                </c:pt>
                <c:pt idx="97">
                  <c:v>2.0100199999999999E-2</c:v>
                </c:pt>
                <c:pt idx="98">
                  <c:v>1.9803899999999999E-2</c:v>
                </c:pt>
                <c:pt idx="99">
                  <c:v>1.95076E-2</c:v>
                </c:pt>
                <c:pt idx="100">
                  <c:v>1.9211300000000001E-2</c:v>
                </c:pt>
                <c:pt idx="101">
                  <c:v>1.88078E-2</c:v>
                </c:pt>
                <c:pt idx="102">
                  <c:v>1.8404199999999999E-2</c:v>
                </c:pt>
                <c:pt idx="103">
                  <c:v>1.8000599999999999E-2</c:v>
                </c:pt>
                <c:pt idx="104">
                  <c:v>1.7597000000000002E-2</c:v>
                </c:pt>
                <c:pt idx="105">
                  <c:v>1.7193400000000001E-2</c:v>
                </c:pt>
                <c:pt idx="106">
                  <c:v>1.6583199999999999E-2</c:v>
                </c:pt>
                <c:pt idx="107">
                  <c:v>1.59731E-2</c:v>
                </c:pt>
                <c:pt idx="108">
                  <c:v>1.5363E-2</c:v>
                </c:pt>
                <c:pt idx="109">
                  <c:v>1.4752899999999999E-2</c:v>
                </c:pt>
                <c:pt idx="110">
                  <c:v>1.4142699999999999E-2</c:v>
                </c:pt>
                <c:pt idx="111">
                  <c:v>1.3507E-2</c:v>
                </c:pt>
                <c:pt idx="112">
                  <c:v>1.2871199999999999E-2</c:v>
                </c:pt>
                <c:pt idx="113">
                  <c:v>1.22355E-2</c:v>
                </c:pt>
                <c:pt idx="114">
                  <c:v>1.1599699999999999E-2</c:v>
                </c:pt>
                <c:pt idx="115">
                  <c:v>1.0964E-2</c:v>
                </c:pt>
                <c:pt idx="116">
                  <c:v>1.05589E-2</c:v>
                </c:pt>
                <c:pt idx="117">
                  <c:v>1.0153799999999999E-2</c:v>
                </c:pt>
                <c:pt idx="118">
                  <c:v>9.7487000000000008E-3</c:v>
                </c:pt>
                <c:pt idx="119">
                  <c:v>9.3436000000000005E-3</c:v>
                </c:pt>
                <c:pt idx="120">
                  <c:v>8.9385000000000003E-3</c:v>
                </c:pt>
                <c:pt idx="121">
                  <c:v>8.7062000000000007E-3</c:v>
                </c:pt>
                <c:pt idx="122">
                  <c:v>8.4738000000000001E-3</c:v>
                </c:pt>
                <c:pt idx="123">
                  <c:v>8.2415000000000006E-3</c:v>
                </c:pt>
                <c:pt idx="124">
                  <c:v>8.0091999999999993E-3</c:v>
                </c:pt>
                <c:pt idx="125">
                  <c:v>7.7768000000000004E-3</c:v>
                </c:pt>
                <c:pt idx="126">
                  <c:v>7.5605999999999998E-3</c:v>
                </c:pt>
                <c:pt idx="127">
                  <c:v>7.3442999999999998E-3</c:v>
                </c:pt>
                <c:pt idx="128">
                  <c:v>7.1281000000000001E-3</c:v>
                </c:pt>
                <c:pt idx="129">
                  <c:v>6.9118000000000001E-3</c:v>
                </c:pt>
                <c:pt idx="130">
                  <c:v>6.6956000000000003E-3</c:v>
                </c:pt>
                <c:pt idx="131">
                  <c:v>6.6328000000000003E-3</c:v>
                </c:pt>
                <c:pt idx="132">
                  <c:v>6.5699E-3</c:v>
                </c:pt>
                <c:pt idx="133">
                  <c:v>6.5071E-3</c:v>
                </c:pt>
                <c:pt idx="134">
                  <c:v>6.4443E-3</c:v>
                </c:pt>
                <c:pt idx="135">
                  <c:v>6.3815E-3</c:v>
                </c:pt>
                <c:pt idx="136">
                  <c:v>6.2236000000000001E-3</c:v>
                </c:pt>
                <c:pt idx="137">
                  <c:v>6.0657000000000003E-3</c:v>
                </c:pt>
                <c:pt idx="138">
                  <c:v>5.9078000000000004E-3</c:v>
                </c:pt>
                <c:pt idx="139">
                  <c:v>5.7498999999999996E-3</c:v>
                </c:pt>
                <c:pt idx="140">
                  <c:v>5.5919999999999997E-3</c:v>
                </c:pt>
                <c:pt idx="141">
                  <c:v>5.4203999999999997E-3</c:v>
                </c:pt>
                <c:pt idx="142">
                  <c:v>5.2487999999999996E-3</c:v>
                </c:pt>
                <c:pt idx="143">
                  <c:v>5.0771999999999996E-3</c:v>
                </c:pt>
                <c:pt idx="144">
                  <c:v>4.9056000000000004E-3</c:v>
                </c:pt>
                <c:pt idx="145">
                  <c:v>4.7339000000000001E-3</c:v>
                </c:pt>
                <c:pt idx="146">
                  <c:v>4.117E-3</c:v>
                </c:pt>
                <c:pt idx="147">
                  <c:v>3.5000000000000001E-3</c:v>
                </c:pt>
                <c:pt idx="148">
                  <c:v>1.75E-3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5A3-435A-9C42-31E09FABC907}"/>
            </c:ext>
          </c:extLst>
        </c:ser>
        <c:ser>
          <c:idx val="2"/>
          <c:order val="2"/>
          <c:tx>
            <c:strRef>
              <c:f>r0_v832Initial!$AM$1</c:f>
              <c:strCache>
                <c:ptCount val="1"/>
                <c:pt idx="0">
                  <c:v>IX_MD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r0_v832Initial!$Z$2:$Z$202</c:f>
              <c:numCache>
                <c:formatCode>General</c:formatCode>
                <c:ptCount val="20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  <c:pt idx="151">
                  <c:v>302</c:v>
                </c:pt>
                <c:pt idx="152">
                  <c:v>304</c:v>
                </c:pt>
                <c:pt idx="153">
                  <c:v>306</c:v>
                </c:pt>
                <c:pt idx="154">
                  <c:v>308</c:v>
                </c:pt>
                <c:pt idx="155">
                  <c:v>310</c:v>
                </c:pt>
                <c:pt idx="156">
                  <c:v>312</c:v>
                </c:pt>
                <c:pt idx="157">
                  <c:v>314</c:v>
                </c:pt>
                <c:pt idx="158">
                  <c:v>316</c:v>
                </c:pt>
                <c:pt idx="159">
                  <c:v>318</c:v>
                </c:pt>
                <c:pt idx="160">
                  <c:v>320</c:v>
                </c:pt>
                <c:pt idx="161">
                  <c:v>322</c:v>
                </c:pt>
                <c:pt idx="162">
                  <c:v>324</c:v>
                </c:pt>
                <c:pt idx="163">
                  <c:v>326</c:v>
                </c:pt>
                <c:pt idx="164">
                  <c:v>328</c:v>
                </c:pt>
                <c:pt idx="165">
                  <c:v>330</c:v>
                </c:pt>
                <c:pt idx="166">
                  <c:v>332</c:v>
                </c:pt>
                <c:pt idx="167">
                  <c:v>334</c:v>
                </c:pt>
                <c:pt idx="168">
                  <c:v>336</c:v>
                </c:pt>
                <c:pt idx="169">
                  <c:v>338</c:v>
                </c:pt>
                <c:pt idx="170">
                  <c:v>340</c:v>
                </c:pt>
                <c:pt idx="171">
                  <c:v>342</c:v>
                </c:pt>
                <c:pt idx="172">
                  <c:v>344</c:v>
                </c:pt>
                <c:pt idx="173">
                  <c:v>346</c:v>
                </c:pt>
                <c:pt idx="174">
                  <c:v>348</c:v>
                </c:pt>
                <c:pt idx="175">
                  <c:v>350</c:v>
                </c:pt>
                <c:pt idx="176">
                  <c:v>352</c:v>
                </c:pt>
                <c:pt idx="177">
                  <c:v>354</c:v>
                </c:pt>
                <c:pt idx="178">
                  <c:v>356</c:v>
                </c:pt>
                <c:pt idx="179">
                  <c:v>358</c:v>
                </c:pt>
                <c:pt idx="180">
                  <c:v>360</c:v>
                </c:pt>
                <c:pt idx="181">
                  <c:v>362</c:v>
                </c:pt>
                <c:pt idx="182">
                  <c:v>364</c:v>
                </c:pt>
                <c:pt idx="183">
                  <c:v>366</c:v>
                </c:pt>
                <c:pt idx="184">
                  <c:v>368</c:v>
                </c:pt>
                <c:pt idx="185">
                  <c:v>370</c:v>
                </c:pt>
                <c:pt idx="186">
                  <c:v>372</c:v>
                </c:pt>
                <c:pt idx="187">
                  <c:v>374</c:v>
                </c:pt>
                <c:pt idx="188">
                  <c:v>376</c:v>
                </c:pt>
                <c:pt idx="189">
                  <c:v>378</c:v>
                </c:pt>
                <c:pt idx="190">
                  <c:v>380</c:v>
                </c:pt>
                <c:pt idx="191">
                  <c:v>382</c:v>
                </c:pt>
                <c:pt idx="192">
                  <c:v>384</c:v>
                </c:pt>
                <c:pt idx="193">
                  <c:v>386</c:v>
                </c:pt>
                <c:pt idx="194">
                  <c:v>388</c:v>
                </c:pt>
                <c:pt idx="195">
                  <c:v>390</c:v>
                </c:pt>
                <c:pt idx="196">
                  <c:v>392</c:v>
                </c:pt>
                <c:pt idx="197">
                  <c:v>394</c:v>
                </c:pt>
                <c:pt idx="198">
                  <c:v>396</c:v>
                </c:pt>
                <c:pt idx="199">
                  <c:v>398</c:v>
                </c:pt>
                <c:pt idx="200">
                  <c:v>400</c:v>
                </c:pt>
              </c:numCache>
            </c:numRef>
          </c:xVal>
          <c:yVal>
            <c:numRef>
              <c:f>r0_v832Initial!$AM$2:$AM$202</c:f>
              <c:numCache>
                <c:formatCode>0.0000000</c:formatCode>
                <c:ptCount val="201"/>
                <c:pt idx="0">
                  <c:v>1</c:v>
                </c:pt>
                <c:pt idx="1">
                  <c:v>0.93</c:v>
                </c:pt>
                <c:pt idx="2">
                  <c:v>0.86</c:v>
                </c:pt>
                <c:pt idx="3">
                  <c:v>0.79</c:v>
                </c:pt>
                <c:pt idx="4">
                  <c:v>0.72</c:v>
                </c:pt>
                <c:pt idx="5">
                  <c:v>0.66</c:v>
                </c:pt>
                <c:pt idx="6">
                  <c:v>0.61799999999999999</c:v>
                </c:pt>
                <c:pt idx="7">
                  <c:v>0.58599999999999997</c:v>
                </c:pt>
                <c:pt idx="8">
                  <c:v>0.55400000000000005</c:v>
                </c:pt>
                <c:pt idx="9">
                  <c:v>0.52200000000000002</c:v>
                </c:pt>
                <c:pt idx="10">
                  <c:v>0.49</c:v>
                </c:pt>
                <c:pt idx="11">
                  <c:v>0.4625322</c:v>
                </c:pt>
                <c:pt idx="12">
                  <c:v>0.43506440000000002</c:v>
                </c:pt>
                <c:pt idx="13">
                  <c:v>0.40759659999999998</c:v>
                </c:pt>
                <c:pt idx="14">
                  <c:v>0.38012879999999999</c:v>
                </c:pt>
                <c:pt idx="15">
                  <c:v>0.352661</c:v>
                </c:pt>
                <c:pt idx="16">
                  <c:v>0.32504339999999998</c:v>
                </c:pt>
                <c:pt idx="17">
                  <c:v>0.29742580000000002</c:v>
                </c:pt>
                <c:pt idx="18">
                  <c:v>0.2698082</c:v>
                </c:pt>
                <c:pt idx="19">
                  <c:v>0.24219060000000001</c:v>
                </c:pt>
                <c:pt idx="20">
                  <c:v>0.21457300000000001</c:v>
                </c:pt>
                <c:pt idx="21">
                  <c:v>0.2029379</c:v>
                </c:pt>
                <c:pt idx="22">
                  <c:v>0.1913028</c:v>
                </c:pt>
                <c:pt idx="23">
                  <c:v>0.17966770000000001</c:v>
                </c:pt>
                <c:pt idx="24">
                  <c:v>0.1680325</c:v>
                </c:pt>
                <c:pt idx="25">
                  <c:v>0.15639739999999999</c:v>
                </c:pt>
                <c:pt idx="26">
                  <c:v>0.1460912</c:v>
                </c:pt>
                <c:pt idx="27">
                  <c:v>0.13578489999999999</c:v>
                </c:pt>
                <c:pt idx="28">
                  <c:v>0.1254787</c:v>
                </c:pt>
                <c:pt idx="29">
                  <c:v>0.1151725</c:v>
                </c:pt>
                <c:pt idx="30">
                  <c:v>0.10486620000000001</c:v>
                </c:pt>
                <c:pt idx="31">
                  <c:v>9.8404500000000006E-2</c:v>
                </c:pt>
                <c:pt idx="32">
                  <c:v>9.1942899999999994E-2</c:v>
                </c:pt>
                <c:pt idx="33">
                  <c:v>8.5481199999999993E-2</c:v>
                </c:pt>
                <c:pt idx="34">
                  <c:v>7.9019500000000006E-2</c:v>
                </c:pt>
                <c:pt idx="35">
                  <c:v>7.2557800000000006E-2</c:v>
                </c:pt>
                <c:pt idx="36">
                  <c:v>7.0064000000000001E-2</c:v>
                </c:pt>
                <c:pt idx="37">
                  <c:v>6.7570199999999997E-2</c:v>
                </c:pt>
                <c:pt idx="38">
                  <c:v>6.5076400000000006E-2</c:v>
                </c:pt>
                <c:pt idx="39">
                  <c:v>6.2582700000000005E-2</c:v>
                </c:pt>
                <c:pt idx="40">
                  <c:v>6.0088900000000001E-2</c:v>
                </c:pt>
                <c:pt idx="41">
                  <c:v>5.9298099999999999E-2</c:v>
                </c:pt>
                <c:pt idx="42">
                  <c:v>5.8507400000000001E-2</c:v>
                </c:pt>
                <c:pt idx="43">
                  <c:v>5.7716700000000003E-2</c:v>
                </c:pt>
                <c:pt idx="44">
                  <c:v>5.6925900000000001E-2</c:v>
                </c:pt>
                <c:pt idx="45">
                  <c:v>5.6135200000000003E-2</c:v>
                </c:pt>
                <c:pt idx="46">
                  <c:v>5.4621599999999999E-2</c:v>
                </c:pt>
                <c:pt idx="47">
                  <c:v>5.3108000000000002E-2</c:v>
                </c:pt>
                <c:pt idx="48">
                  <c:v>5.1594300000000003E-2</c:v>
                </c:pt>
                <c:pt idx="49">
                  <c:v>5.0080699999999999E-2</c:v>
                </c:pt>
                <c:pt idx="50">
                  <c:v>4.8567100000000002E-2</c:v>
                </c:pt>
                <c:pt idx="51">
                  <c:v>4.7035800000000003E-2</c:v>
                </c:pt>
                <c:pt idx="52">
                  <c:v>4.55044E-2</c:v>
                </c:pt>
                <c:pt idx="53">
                  <c:v>4.3973100000000001E-2</c:v>
                </c:pt>
                <c:pt idx="54">
                  <c:v>4.2441800000000002E-2</c:v>
                </c:pt>
                <c:pt idx="55">
                  <c:v>4.09104E-2</c:v>
                </c:pt>
                <c:pt idx="56">
                  <c:v>3.9685499999999999E-2</c:v>
                </c:pt>
                <c:pt idx="57">
                  <c:v>3.8460500000000002E-2</c:v>
                </c:pt>
                <c:pt idx="58">
                  <c:v>3.7235499999999998E-2</c:v>
                </c:pt>
                <c:pt idx="59">
                  <c:v>3.6010599999999997E-2</c:v>
                </c:pt>
                <c:pt idx="60">
                  <c:v>3.47856E-2</c:v>
                </c:pt>
                <c:pt idx="61">
                  <c:v>3.3714399999999999E-2</c:v>
                </c:pt>
                <c:pt idx="62">
                  <c:v>3.2643199999999997E-2</c:v>
                </c:pt>
                <c:pt idx="63">
                  <c:v>3.1572000000000003E-2</c:v>
                </c:pt>
                <c:pt idx="64">
                  <c:v>3.0500800000000002E-2</c:v>
                </c:pt>
                <c:pt idx="65">
                  <c:v>2.94296E-2</c:v>
                </c:pt>
                <c:pt idx="66">
                  <c:v>2.8925099999999999E-2</c:v>
                </c:pt>
                <c:pt idx="67">
                  <c:v>2.84207E-2</c:v>
                </c:pt>
                <c:pt idx="68">
                  <c:v>2.7916300000000002E-2</c:v>
                </c:pt>
                <c:pt idx="69">
                  <c:v>2.7411899999999999E-2</c:v>
                </c:pt>
                <c:pt idx="70">
                  <c:v>2.6907500000000001E-2</c:v>
                </c:pt>
                <c:pt idx="71">
                  <c:v>2.66453E-2</c:v>
                </c:pt>
                <c:pt idx="72">
                  <c:v>2.63831E-2</c:v>
                </c:pt>
                <c:pt idx="73">
                  <c:v>2.6120999999999998E-2</c:v>
                </c:pt>
                <c:pt idx="74">
                  <c:v>2.5858800000000001E-2</c:v>
                </c:pt>
                <c:pt idx="75">
                  <c:v>2.5596600000000001E-2</c:v>
                </c:pt>
                <c:pt idx="76">
                  <c:v>2.52918E-2</c:v>
                </c:pt>
                <c:pt idx="77">
                  <c:v>2.4986999999999999E-2</c:v>
                </c:pt>
                <c:pt idx="78">
                  <c:v>2.4682200000000001E-2</c:v>
                </c:pt>
                <c:pt idx="79">
                  <c:v>2.43774E-2</c:v>
                </c:pt>
                <c:pt idx="80">
                  <c:v>2.40726E-2</c:v>
                </c:pt>
                <c:pt idx="81">
                  <c:v>2.3779499999999999E-2</c:v>
                </c:pt>
                <c:pt idx="82">
                  <c:v>2.3486300000000002E-2</c:v>
                </c:pt>
                <c:pt idx="83">
                  <c:v>2.3193100000000001E-2</c:v>
                </c:pt>
                <c:pt idx="84">
                  <c:v>2.2899900000000001E-2</c:v>
                </c:pt>
                <c:pt idx="85">
                  <c:v>2.26067E-2</c:v>
                </c:pt>
                <c:pt idx="86">
                  <c:v>2.2432400000000002E-2</c:v>
                </c:pt>
                <c:pt idx="87">
                  <c:v>2.2258099999999999E-2</c:v>
                </c:pt>
                <c:pt idx="88">
                  <c:v>2.20839E-2</c:v>
                </c:pt>
                <c:pt idx="89">
                  <c:v>2.1909600000000001E-2</c:v>
                </c:pt>
                <c:pt idx="90">
                  <c:v>2.1735299999999999E-2</c:v>
                </c:pt>
                <c:pt idx="91">
                  <c:v>2.1526799999999999E-2</c:v>
                </c:pt>
                <c:pt idx="92">
                  <c:v>2.1318299999999998E-2</c:v>
                </c:pt>
                <c:pt idx="93">
                  <c:v>2.1109800000000001E-2</c:v>
                </c:pt>
                <c:pt idx="94">
                  <c:v>2.0901300000000001E-2</c:v>
                </c:pt>
                <c:pt idx="95">
                  <c:v>2.0692800000000001E-2</c:v>
                </c:pt>
                <c:pt idx="96">
                  <c:v>2.0396500000000001E-2</c:v>
                </c:pt>
                <c:pt idx="97">
                  <c:v>2.0100199999999999E-2</c:v>
                </c:pt>
                <c:pt idx="98">
                  <c:v>1.9803899999999999E-2</c:v>
                </c:pt>
                <c:pt idx="99">
                  <c:v>1.95076E-2</c:v>
                </c:pt>
                <c:pt idx="100">
                  <c:v>1.9211300000000001E-2</c:v>
                </c:pt>
                <c:pt idx="101">
                  <c:v>1.88078E-2</c:v>
                </c:pt>
                <c:pt idx="102">
                  <c:v>1.8404199999999999E-2</c:v>
                </c:pt>
                <c:pt idx="103">
                  <c:v>1.8000599999999999E-2</c:v>
                </c:pt>
                <c:pt idx="104">
                  <c:v>1.7597000000000002E-2</c:v>
                </c:pt>
                <c:pt idx="105">
                  <c:v>1.7193400000000001E-2</c:v>
                </c:pt>
                <c:pt idx="106">
                  <c:v>1.6583199999999999E-2</c:v>
                </c:pt>
                <c:pt idx="107">
                  <c:v>1.59731E-2</c:v>
                </c:pt>
                <c:pt idx="108">
                  <c:v>1.5363E-2</c:v>
                </c:pt>
                <c:pt idx="109">
                  <c:v>1.4752899999999999E-2</c:v>
                </c:pt>
                <c:pt idx="110">
                  <c:v>1.4142699999999999E-2</c:v>
                </c:pt>
                <c:pt idx="111">
                  <c:v>1.3507E-2</c:v>
                </c:pt>
                <c:pt idx="112">
                  <c:v>1.2871199999999999E-2</c:v>
                </c:pt>
                <c:pt idx="113">
                  <c:v>1.22355E-2</c:v>
                </c:pt>
                <c:pt idx="114">
                  <c:v>1.1599699999999999E-2</c:v>
                </c:pt>
                <c:pt idx="115">
                  <c:v>1.0964E-2</c:v>
                </c:pt>
                <c:pt idx="116">
                  <c:v>1.05589E-2</c:v>
                </c:pt>
                <c:pt idx="117">
                  <c:v>1.0153799999999999E-2</c:v>
                </c:pt>
                <c:pt idx="118">
                  <c:v>9.7487000000000008E-3</c:v>
                </c:pt>
                <c:pt idx="119">
                  <c:v>9.3436000000000005E-3</c:v>
                </c:pt>
                <c:pt idx="120">
                  <c:v>8.9385000000000003E-3</c:v>
                </c:pt>
                <c:pt idx="121">
                  <c:v>8.7062000000000007E-3</c:v>
                </c:pt>
                <c:pt idx="122">
                  <c:v>8.4738000000000001E-3</c:v>
                </c:pt>
                <c:pt idx="123">
                  <c:v>8.2415000000000006E-3</c:v>
                </c:pt>
                <c:pt idx="124">
                  <c:v>8.0091999999999993E-3</c:v>
                </c:pt>
                <c:pt idx="125">
                  <c:v>7.7768000000000004E-3</c:v>
                </c:pt>
                <c:pt idx="126">
                  <c:v>7.5605999999999998E-3</c:v>
                </c:pt>
                <c:pt idx="127">
                  <c:v>7.3442999999999998E-3</c:v>
                </c:pt>
                <c:pt idx="128">
                  <c:v>7.1281000000000001E-3</c:v>
                </c:pt>
                <c:pt idx="129">
                  <c:v>6.9118000000000001E-3</c:v>
                </c:pt>
                <c:pt idx="130">
                  <c:v>6.6956000000000003E-3</c:v>
                </c:pt>
                <c:pt idx="131">
                  <c:v>6.6328000000000003E-3</c:v>
                </c:pt>
                <c:pt idx="132">
                  <c:v>6.5699E-3</c:v>
                </c:pt>
                <c:pt idx="133">
                  <c:v>6.5071E-3</c:v>
                </c:pt>
                <c:pt idx="134">
                  <c:v>6.4443E-3</c:v>
                </c:pt>
                <c:pt idx="135">
                  <c:v>6.3815E-3</c:v>
                </c:pt>
                <c:pt idx="136">
                  <c:v>6.2236000000000001E-3</c:v>
                </c:pt>
                <c:pt idx="137">
                  <c:v>6.0657000000000003E-3</c:v>
                </c:pt>
                <c:pt idx="138">
                  <c:v>5.9078000000000004E-3</c:v>
                </c:pt>
                <c:pt idx="139">
                  <c:v>5.7498999999999996E-3</c:v>
                </c:pt>
                <c:pt idx="140">
                  <c:v>5.5919999999999997E-3</c:v>
                </c:pt>
                <c:pt idx="141">
                  <c:v>5.4203999999999997E-3</c:v>
                </c:pt>
                <c:pt idx="142">
                  <c:v>5.2487999999999996E-3</c:v>
                </c:pt>
                <c:pt idx="143">
                  <c:v>5.0771999999999996E-3</c:v>
                </c:pt>
                <c:pt idx="144">
                  <c:v>4.9056000000000004E-3</c:v>
                </c:pt>
                <c:pt idx="145">
                  <c:v>4.7339000000000001E-3</c:v>
                </c:pt>
                <c:pt idx="146">
                  <c:v>4.117E-3</c:v>
                </c:pt>
                <c:pt idx="147">
                  <c:v>3.5000000000000001E-3</c:v>
                </c:pt>
                <c:pt idx="148">
                  <c:v>1.75E-3</c:v>
                </c:pt>
                <c:pt idx="149">
                  <c:v>1.6175E-3</c:v>
                </c:pt>
                <c:pt idx="150">
                  <c:v>1.555E-3</c:v>
                </c:pt>
                <c:pt idx="151">
                  <c:v>1.5125000000000002E-3</c:v>
                </c:pt>
                <c:pt idx="152">
                  <c:v>1.4599999999999999E-3</c:v>
                </c:pt>
                <c:pt idx="153">
                  <c:v>1.4074999999999999E-3</c:v>
                </c:pt>
                <c:pt idx="154">
                  <c:v>1.3549999999999999E-3</c:v>
                </c:pt>
                <c:pt idx="155">
                  <c:v>1.3025000000000001E-3</c:v>
                </c:pt>
                <c:pt idx="156">
                  <c:v>1.25E-3</c:v>
                </c:pt>
                <c:pt idx="157">
                  <c:v>1.1875E-3</c:v>
                </c:pt>
                <c:pt idx="158">
                  <c:v>1.1249999999999999E-3</c:v>
                </c:pt>
                <c:pt idx="159">
                  <c:v>1.0625000000000001E-3</c:v>
                </c:pt>
                <c:pt idx="160">
                  <c:v>1E-3</c:v>
                </c:pt>
                <c:pt idx="161">
                  <c:v>9.3749999999999997E-4</c:v>
                </c:pt>
                <c:pt idx="162">
                  <c:v>8.7500000000000002E-4</c:v>
                </c:pt>
                <c:pt idx="163">
                  <c:v>8.1249999999999996E-4</c:v>
                </c:pt>
                <c:pt idx="164">
                  <c:v>7.5000000000000002E-4</c:v>
                </c:pt>
                <c:pt idx="165">
                  <c:v>6.8749999999999996E-4</c:v>
                </c:pt>
                <c:pt idx="166">
                  <c:v>6.2500000000000001E-4</c:v>
                </c:pt>
                <c:pt idx="167">
                  <c:v>5.6249999999999996E-4</c:v>
                </c:pt>
                <c:pt idx="168">
                  <c:v>5.0000000000000001E-4</c:v>
                </c:pt>
                <c:pt idx="169">
                  <c:v>4.3750000000000001E-4</c:v>
                </c:pt>
                <c:pt idx="170">
                  <c:v>3.7500000000000001E-4</c:v>
                </c:pt>
                <c:pt idx="171">
                  <c:v>3.1250000000000001E-4</c:v>
                </c:pt>
                <c:pt idx="172">
                  <c:v>2.5000000000000001E-4</c:v>
                </c:pt>
                <c:pt idx="173">
                  <c:v>1.875E-4</c:v>
                </c:pt>
                <c:pt idx="174">
                  <c:v>1.25E-4</c:v>
                </c:pt>
                <c:pt idx="175">
                  <c:v>6.2500000000000001E-5</c:v>
                </c:pt>
                <c:pt idx="176" formatCode="0">
                  <c:v>0</c:v>
                </c:pt>
                <c:pt idx="177" formatCode="0">
                  <c:v>0</c:v>
                </c:pt>
                <c:pt idx="178" formatCode="0">
                  <c:v>0</c:v>
                </c:pt>
                <c:pt idx="179" formatCode="0">
                  <c:v>0</c:v>
                </c:pt>
                <c:pt idx="180" formatCode="0">
                  <c:v>0</c:v>
                </c:pt>
                <c:pt idx="181" formatCode="0">
                  <c:v>0</c:v>
                </c:pt>
                <c:pt idx="182" formatCode="0">
                  <c:v>0</c:v>
                </c:pt>
                <c:pt idx="183" formatCode="0">
                  <c:v>0</c:v>
                </c:pt>
                <c:pt idx="184" formatCode="0">
                  <c:v>0</c:v>
                </c:pt>
                <c:pt idx="185" formatCode="0">
                  <c:v>0</c:v>
                </c:pt>
                <c:pt idx="186" formatCode="0">
                  <c:v>0</c:v>
                </c:pt>
                <c:pt idx="187" formatCode="0">
                  <c:v>0</c:v>
                </c:pt>
                <c:pt idx="188" formatCode="0">
                  <c:v>0</c:v>
                </c:pt>
                <c:pt idx="189" formatCode="0">
                  <c:v>0</c:v>
                </c:pt>
                <c:pt idx="190" formatCode="0">
                  <c:v>0</c:v>
                </c:pt>
                <c:pt idx="191" formatCode="0">
                  <c:v>0</c:v>
                </c:pt>
                <c:pt idx="192" formatCode="0">
                  <c:v>0</c:v>
                </c:pt>
                <c:pt idx="193" formatCode="0">
                  <c:v>0</c:v>
                </c:pt>
                <c:pt idx="194" formatCode="0">
                  <c:v>0</c:v>
                </c:pt>
                <c:pt idx="195" formatCode="0">
                  <c:v>0</c:v>
                </c:pt>
                <c:pt idx="196" formatCode="0">
                  <c:v>0</c:v>
                </c:pt>
                <c:pt idx="197" formatCode="0">
                  <c:v>0</c:v>
                </c:pt>
                <c:pt idx="198" formatCode="0">
                  <c:v>0</c:v>
                </c:pt>
                <c:pt idx="199" formatCode="0">
                  <c:v>0</c:v>
                </c:pt>
                <c:pt idx="200" formatCode="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5A3-435A-9C42-31E09FABC907}"/>
            </c:ext>
          </c:extLst>
        </c:ser>
        <c:ser>
          <c:idx val="3"/>
          <c:order val="3"/>
          <c:tx>
            <c:strRef>
              <c:f>r0_v832Initial!$AN$1</c:f>
              <c:strCache>
                <c:ptCount val="1"/>
                <c:pt idx="0">
                  <c:v>IX_HV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r0_v832Initial!$Z$2:$Z$202</c:f>
              <c:numCache>
                <c:formatCode>General</c:formatCode>
                <c:ptCount val="20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  <c:pt idx="151">
                  <c:v>302</c:v>
                </c:pt>
                <c:pt idx="152">
                  <c:v>304</c:v>
                </c:pt>
                <c:pt idx="153">
                  <c:v>306</c:v>
                </c:pt>
                <c:pt idx="154">
                  <c:v>308</c:v>
                </c:pt>
                <c:pt idx="155">
                  <c:v>310</c:v>
                </c:pt>
                <c:pt idx="156">
                  <c:v>312</c:v>
                </c:pt>
                <c:pt idx="157">
                  <c:v>314</c:v>
                </c:pt>
                <c:pt idx="158">
                  <c:v>316</c:v>
                </c:pt>
                <c:pt idx="159">
                  <c:v>318</c:v>
                </c:pt>
                <c:pt idx="160">
                  <c:v>320</c:v>
                </c:pt>
                <c:pt idx="161">
                  <c:v>322</c:v>
                </c:pt>
                <c:pt idx="162">
                  <c:v>324</c:v>
                </c:pt>
                <c:pt idx="163">
                  <c:v>326</c:v>
                </c:pt>
                <c:pt idx="164">
                  <c:v>328</c:v>
                </c:pt>
                <c:pt idx="165">
                  <c:v>330</c:v>
                </c:pt>
                <c:pt idx="166">
                  <c:v>332</c:v>
                </c:pt>
                <c:pt idx="167">
                  <c:v>334</c:v>
                </c:pt>
                <c:pt idx="168">
                  <c:v>336</c:v>
                </c:pt>
                <c:pt idx="169">
                  <c:v>338</c:v>
                </c:pt>
                <c:pt idx="170">
                  <c:v>340</c:v>
                </c:pt>
                <c:pt idx="171">
                  <c:v>342</c:v>
                </c:pt>
                <c:pt idx="172">
                  <c:v>344</c:v>
                </c:pt>
                <c:pt idx="173">
                  <c:v>346</c:v>
                </c:pt>
                <c:pt idx="174">
                  <c:v>348</c:v>
                </c:pt>
                <c:pt idx="175">
                  <c:v>350</c:v>
                </c:pt>
                <c:pt idx="176">
                  <c:v>352</c:v>
                </c:pt>
                <c:pt idx="177">
                  <c:v>354</c:v>
                </c:pt>
                <c:pt idx="178">
                  <c:v>356</c:v>
                </c:pt>
                <c:pt idx="179">
                  <c:v>358</c:v>
                </c:pt>
                <c:pt idx="180">
                  <c:v>360</c:v>
                </c:pt>
                <c:pt idx="181">
                  <c:v>362</c:v>
                </c:pt>
                <c:pt idx="182">
                  <c:v>364</c:v>
                </c:pt>
                <c:pt idx="183">
                  <c:v>366</c:v>
                </c:pt>
                <c:pt idx="184">
                  <c:v>368</c:v>
                </c:pt>
                <c:pt idx="185">
                  <c:v>370</c:v>
                </c:pt>
                <c:pt idx="186">
                  <c:v>372</c:v>
                </c:pt>
                <c:pt idx="187">
                  <c:v>374</c:v>
                </c:pt>
                <c:pt idx="188">
                  <c:v>376</c:v>
                </c:pt>
                <c:pt idx="189">
                  <c:v>378</c:v>
                </c:pt>
                <c:pt idx="190">
                  <c:v>380</c:v>
                </c:pt>
                <c:pt idx="191">
                  <c:v>382</c:v>
                </c:pt>
                <c:pt idx="192">
                  <c:v>384</c:v>
                </c:pt>
                <c:pt idx="193">
                  <c:v>386</c:v>
                </c:pt>
                <c:pt idx="194">
                  <c:v>388</c:v>
                </c:pt>
                <c:pt idx="195">
                  <c:v>390</c:v>
                </c:pt>
                <c:pt idx="196">
                  <c:v>392</c:v>
                </c:pt>
                <c:pt idx="197">
                  <c:v>394</c:v>
                </c:pt>
                <c:pt idx="198">
                  <c:v>396</c:v>
                </c:pt>
                <c:pt idx="199">
                  <c:v>398</c:v>
                </c:pt>
                <c:pt idx="200">
                  <c:v>400</c:v>
                </c:pt>
              </c:numCache>
            </c:numRef>
          </c:xVal>
          <c:yVal>
            <c:numRef>
              <c:f>r0_v832Initial!$AN$2:$AN$202</c:f>
              <c:numCache>
                <c:formatCode>0.0000000</c:formatCode>
                <c:ptCount val="201"/>
                <c:pt idx="0">
                  <c:v>1</c:v>
                </c:pt>
                <c:pt idx="1">
                  <c:v>0.69750000000000001</c:v>
                </c:pt>
                <c:pt idx="2">
                  <c:v>0.53</c:v>
                </c:pt>
                <c:pt idx="3">
                  <c:v>0.41500000000000004</c:v>
                </c:pt>
                <c:pt idx="4">
                  <c:v>0.36</c:v>
                </c:pt>
                <c:pt idx="5">
                  <c:v>0.33</c:v>
                </c:pt>
                <c:pt idx="6">
                  <c:v>0.309</c:v>
                </c:pt>
                <c:pt idx="7">
                  <c:v>0.29299999999999998</c:v>
                </c:pt>
                <c:pt idx="8">
                  <c:v>0.27700000000000002</c:v>
                </c:pt>
                <c:pt idx="9">
                  <c:v>0.26100000000000001</c:v>
                </c:pt>
                <c:pt idx="10">
                  <c:v>0.245</c:v>
                </c:pt>
                <c:pt idx="11">
                  <c:v>0.2312661</c:v>
                </c:pt>
                <c:pt idx="12">
                  <c:v>0.21753220000000001</c:v>
                </c:pt>
                <c:pt idx="13">
                  <c:v>0.20379829999999999</c:v>
                </c:pt>
                <c:pt idx="14">
                  <c:v>0.19006439999999999</c:v>
                </c:pt>
                <c:pt idx="15">
                  <c:v>0.1763305</c:v>
                </c:pt>
                <c:pt idx="16">
                  <c:v>0.16252169999999999</c:v>
                </c:pt>
                <c:pt idx="17">
                  <c:v>0.14871290000000001</c:v>
                </c:pt>
                <c:pt idx="18">
                  <c:v>0.1349041</c:v>
                </c:pt>
                <c:pt idx="19">
                  <c:v>0.1210953</c:v>
                </c:pt>
                <c:pt idx="20">
                  <c:v>0.10728650000000001</c:v>
                </c:pt>
                <c:pt idx="21">
                  <c:v>0.10146895</c:v>
                </c:pt>
                <c:pt idx="22">
                  <c:v>9.5651399999999998E-2</c:v>
                </c:pt>
                <c:pt idx="23">
                  <c:v>8.9833850000000007E-2</c:v>
                </c:pt>
                <c:pt idx="24">
                  <c:v>8.4016250000000001E-2</c:v>
                </c:pt>
                <c:pt idx="25">
                  <c:v>7.8198699999999996E-2</c:v>
                </c:pt>
                <c:pt idx="26">
                  <c:v>7.3045600000000002E-2</c:v>
                </c:pt>
                <c:pt idx="27">
                  <c:v>6.7892449999999993E-2</c:v>
                </c:pt>
                <c:pt idx="28">
                  <c:v>6.2739349999999999E-2</c:v>
                </c:pt>
                <c:pt idx="29">
                  <c:v>5.7586249999999999E-2</c:v>
                </c:pt>
                <c:pt idx="30">
                  <c:v>5.2433100000000003E-2</c:v>
                </c:pt>
                <c:pt idx="31">
                  <c:v>4.9202250000000003E-2</c:v>
                </c:pt>
                <c:pt idx="32">
                  <c:v>4.5971449999999997E-2</c:v>
                </c:pt>
                <c:pt idx="33">
                  <c:v>4.2740599999999997E-2</c:v>
                </c:pt>
                <c:pt idx="34">
                  <c:v>3.9509750000000003E-2</c:v>
                </c:pt>
                <c:pt idx="35">
                  <c:v>3.6278900000000003E-2</c:v>
                </c:pt>
                <c:pt idx="36">
                  <c:v>3.5032000000000001E-2</c:v>
                </c:pt>
                <c:pt idx="37">
                  <c:v>3.3785099999999998E-2</c:v>
                </c:pt>
                <c:pt idx="38">
                  <c:v>3.2538200000000003E-2</c:v>
                </c:pt>
                <c:pt idx="39">
                  <c:v>3.1291350000000002E-2</c:v>
                </c:pt>
                <c:pt idx="40">
                  <c:v>3.004445E-2</c:v>
                </c:pt>
                <c:pt idx="41">
                  <c:v>2.964905E-2</c:v>
                </c:pt>
                <c:pt idx="42">
                  <c:v>2.9253700000000001E-2</c:v>
                </c:pt>
                <c:pt idx="43">
                  <c:v>2.8858350000000001E-2</c:v>
                </c:pt>
                <c:pt idx="44">
                  <c:v>2.8462950000000001E-2</c:v>
                </c:pt>
                <c:pt idx="45">
                  <c:v>2.8067600000000002E-2</c:v>
                </c:pt>
                <c:pt idx="46">
                  <c:v>2.73108E-2</c:v>
                </c:pt>
                <c:pt idx="47">
                  <c:v>2.6554000000000001E-2</c:v>
                </c:pt>
                <c:pt idx="48">
                  <c:v>2.5797150000000001E-2</c:v>
                </c:pt>
                <c:pt idx="49">
                  <c:v>2.5040349999999999E-2</c:v>
                </c:pt>
                <c:pt idx="50">
                  <c:v>2.4283550000000001E-2</c:v>
                </c:pt>
                <c:pt idx="51">
                  <c:v>2.3517900000000001E-2</c:v>
                </c:pt>
                <c:pt idx="52">
                  <c:v>2.27522E-2</c:v>
                </c:pt>
                <c:pt idx="53">
                  <c:v>2.1986550000000001E-2</c:v>
                </c:pt>
                <c:pt idx="54">
                  <c:v>2.1220900000000001E-2</c:v>
                </c:pt>
                <c:pt idx="55">
                  <c:v>2.04552E-2</c:v>
                </c:pt>
                <c:pt idx="56">
                  <c:v>1.9842749999999999E-2</c:v>
                </c:pt>
                <c:pt idx="57">
                  <c:v>1.9230250000000001E-2</c:v>
                </c:pt>
                <c:pt idx="58">
                  <c:v>1.8617749999999999E-2</c:v>
                </c:pt>
                <c:pt idx="59">
                  <c:v>1.8005299999999998E-2</c:v>
                </c:pt>
                <c:pt idx="60">
                  <c:v>1.73928E-2</c:v>
                </c:pt>
                <c:pt idx="61">
                  <c:v>1.6857199999999999E-2</c:v>
                </c:pt>
                <c:pt idx="62">
                  <c:v>1.6321599999999999E-2</c:v>
                </c:pt>
                <c:pt idx="63">
                  <c:v>1.5786000000000001E-2</c:v>
                </c:pt>
                <c:pt idx="64">
                  <c:v>1.5250400000000001E-2</c:v>
                </c:pt>
                <c:pt idx="65">
                  <c:v>1.47148E-2</c:v>
                </c:pt>
                <c:pt idx="66">
                  <c:v>1.4462549999999999E-2</c:v>
                </c:pt>
                <c:pt idx="67">
                  <c:v>1.421035E-2</c:v>
                </c:pt>
                <c:pt idx="68">
                  <c:v>1.3958150000000001E-2</c:v>
                </c:pt>
                <c:pt idx="69">
                  <c:v>1.370595E-2</c:v>
                </c:pt>
                <c:pt idx="70">
                  <c:v>1.345375E-2</c:v>
                </c:pt>
                <c:pt idx="71">
                  <c:v>1.332265E-2</c:v>
                </c:pt>
                <c:pt idx="72">
                  <c:v>1.319155E-2</c:v>
                </c:pt>
                <c:pt idx="73">
                  <c:v>1.3060499999999999E-2</c:v>
                </c:pt>
                <c:pt idx="74">
                  <c:v>1.2929400000000001E-2</c:v>
                </c:pt>
                <c:pt idx="75">
                  <c:v>1.27983E-2</c:v>
                </c:pt>
                <c:pt idx="76">
                  <c:v>1.26459E-2</c:v>
                </c:pt>
                <c:pt idx="77">
                  <c:v>1.2493499999999999E-2</c:v>
                </c:pt>
                <c:pt idx="78">
                  <c:v>1.2341100000000001E-2</c:v>
                </c:pt>
                <c:pt idx="79">
                  <c:v>1.21887E-2</c:v>
                </c:pt>
                <c:pt idx="80">
                  <c:v>1.20363E-2</c:v>
                </c:pt>
                <c:pt idx="81">
                  <c:v>1.1889749999999999E-2</c:v>
                </c:pt>
                <c:pt idx="82">
                  <c:v>1.1743150000000001E-2</c:v>
                </c:pt>
                <c:pt idx="83">
                  <c:v>1.1596550000000001E-2</c:v>
                </c:pt>
                <c:pt idx="84">
                  <c:v>1.144995E-2</c:v>
                </c:pt>
                <c:pt idx="85">
                  <c:v>1.130335E-2</c:v>
                </c:pt>
                <c:pt idx="86">
                  <c:v>1.1216200000000001E-2</c:v>
                </c:pt>
                <c:pt idx="87">
                  <c:v>1.112905E-2</c:v>
                </c:pt>
                <c:pt idx="88">
                  <c:v>1.104195E-2</c:v>
                </c:pt>
                <c:pt idx="89">
                  <c:v>1.0954800000000001E-2</c:v>
                </c:pt>
                <c:pt idx="90">
                  <c:v>1.086765E-2</c:v>
                </c:pt>
                <c:pt idx="91">
                  <c:v>1.0763399999999999E-2</c:v>
                </c:pt>
                <c:pt idx="92">
                  <c:v>1.0659149999999999E-2</c:v>
                </c:pt>
                <c:pt idx="93">
                  <c:v>1.0554900000000001E-2</c:v>
                </c:pt>
                <c:pt idx="94">
                  <c:v>1.0450650000000001E-2</c:v>
                </c:pt>
                <c:pt idx="95">
                  <c:v>1.03464E-2</c:v>
                </c:pt>
                <c:pt idx="96">
                  <c:v>1.0198250000000001E-2</c:v>
                </c:pt>
                <c:pt idx="97">
                  <c:v>1.0050099999999999E-2</c:v>
                </c:pt>
                <c:pt idx="98">
                  <c:v>9.9019499999999996E-3</c:v>
                </c:pt>
                <c:pt idx="99">
                  <c:v>9.7538E-3</c:v>
                </c:pt>
                <c:pt idx="100">
                  <c:v>9.6056500000000003E-3</c:v>
                </c:pt>
                <c:pt idx="101">
                  <c:v>9.4038999999999998E-3</c:v>
                </c:pt>
                <c:pt idx="102">
                  <c:v>9.2020999999999995E-3</c:v>
                </c:pt>
                <c:pt idx="103">
                  <c:v>9.0002999999999993E-3</c:v>
                </c:pt>
                <c:pt idx="104">
                  <c:v>8.7985000000000008E-3</c:v>
                </c:pt>
                <c:pt idx="105">
                  <c:v>8.5967000000000005E-3</c:v>
                </c:pt>
                <c:pt idx="106">
                  <c:v>8.2915999999999997E-3</c:v>
                </c:pt>
                <c:pt idx="107">
                  <c:v>7.9865500000000002E-3</c:v>
                </c:pt>
                <c:pt idx="108">
                  <c:v>7.6815E-3</c:v>
                </c:pt>
                <c:pt idx="109">
                  <c:v>7.3764499999999997E-3</c:v>
                </c:pt>
                <c:pt idx="110">
                  <c:v>7.0713499999999997E-3</c:v>
                </c:pt>
                <c:pt idx="111">
                  <c:v>6.7535E-3</c:v>
                </c:pt>
                <c:pt idx="112">
                  <c:v>6.4355999999999997E-3</c:v>
                </c:pt>
                <c:pt idx="113">
                  <c:v>6.1177499999999999E-3</c:v>
                </c:pt>
                <c:pt idx="114">
                  <c:v>5.7998499999999996E-3</c:v>
                </c:pt>
                <c:pt idx="115">
                  <c:v>5.4819999999999999E-3</c:v>
                </c:pt>
                <c:pt idx="116">
                  <c:v>5.2794499999999998E-3</c:v>
                </c:pt>
                <c:pt idx="117">
                  <c:v>5.0768999999999996E-3</c:v>
                </c:pt>
                <c:pt idx="118">
                  <c:v>4.8743500000000004E-3</c:v>
                </c:pt>
                <c:pt idx="119">
                  <c:v>4.6718000000000003E-3</c:v>
                </c:pt>
                <c:pt idx="120">
                  <c:v>4.4692500000000001E-3</c:v>
                </c:pt>
                <c:pt idx="121">
                  <c:v>4.3531000000000004E-3</c:v>
                </c:pt>
                <c:pt idx="122">
                  <c:v>4.2369E-3</c:v>
                </c:pt>
                <c:pt idx="123">
                  <c:v>4.1207500000000003E-3</c:v>
                </c:pt>
                <c:pt idx="124">
                  <c:v>4.0045999999999997E-3</c:v>
                </c:pt>
                <c:pt idx="125">
                  <c:v>3.8884000000000002E-3</c:v>
                </c:pt>
                <c:pt idx="126">
                  <c:v>3.7802999999999999E-3</c:v>
                </c:pt>
                <c:pt idx="127">
                  <c:v>3.6721499999999999E-3</c:v>
                </c:pt>
                <c:pt idx="128">
                  <c:v>3.56405E-3</c:v>
                </c:pt>
                <c:pt idx="129">
                  <c:v>3.4559E-3</c:v>
                </c:pt>
                <c:pt idx="130">
                  <c:v>3.3478000000000002E-3</c:v>
                </c:pt>
                <c:pt idx="131">
                  <c:v>3.3164000000000002E-3</c:v>
                </c:pt>
                <c:pt idx="132">
                  <c:v>3.28495E-3</c:v>
                </c:pt>
                <c:pt idx="133">
                  <c:v>3.25355E-3</c:v>
                </c:pt>
                <c:pt idx="134">
                  <c:v>3.22215E-3</c:v>
                </c:pt>
                <c:pt idx="135">
                  <c:v>3.19075E-3</c:v>
                </c:pt>
                <c:pt idx="136">
                  <c:v>3.1118000000000001E-3</c:v>
                </c:pt>
                <c:pt idx="137">
                  <c:v>3.0328500000000001E-3</c:v>
                </c:pt>
                <c:pt idx="138">
                  <c:v>2.9539000000000002E-3</c:v>
                </c:pt>
                <c:pt idx="139">
                  <c:v>2.8749499999999998E-3</c:v>
                </c:pt>
                <c:pt idx="140">
                  <c:v>2.7959999999999999E-3</c:v>
                </c:pt>
                <c:pt idx="141">
                  <c:v>2.7101999999999998E-3</c:v>
                </c:pt>
                <c:pt idx="142">
                  <c:v>2.6243999999999998E-3</c:v>
                </c:pt>
                <c:pt idx="143">
                  <c:v>2.5385999999999998E-3</c:v>
                </c:pt>
                <c:pt idx="144">
                  <c:v>2.4528000000000002E-3</c:v>
                </c:pt>
                <c:pt idx="145">
                  <c:v>2.36695E-3</c:v>
                </c:pt>
                <c:pt idx="146">
                  <c:v>2.0585E-3</c:v>
                </c:pt>
                <c:pt idx="147">
                  <c:v>1.75E-3</c:v>
                </c:pt>
                <c:pt idx="148">
                  <c:v>1.0250000000000001E-3</c:v>
                </c:pt>
                <c:pt idx="149">
                  <c:v>9.0875000000000005E-4</c:v>
                </c:pt>
                <c:pt idx="150">
                  <c:v>8.275E-4</c:v>
                </c:pt>
                <c:pt idx="151">
                  <c:v>7.5625000000000009E-4</c:v>
                </c:pt>
                <c:pt idx="152">
                  <c:v>7.2999999999999996E-4</c:v>
                </c:pt>
                <c:pt idx="153">
                  <c:v>7.0374999999999995E-4</c:v>
                </c:pt>
                <c:pt idx="154">
                  <c:v>6.7749999999999993E-4</c:v>
                </c:pt>
                <c:pt idx="155">
                  <c:v>6.5125000000000003E-4</c:v>
                </c:pt>
                <c:pt idx="156">
                  <c:v>6.2500000000000001E-4</c:v>
                </c:pt>
                <c:pt idx="157">
                  <c:v>5.9374999999999999E-4</c:v>
                </c:pt>
                <c:pt idx="158">
                  <c:v>5.6249999999999996E-4</c:v>
                </c:pt>
                <c:pt idx="159">
                  <c:v>5.3125000000000004E-4</c:v>
                </c:pt>
                <c:pt idx="160">
                  <c:v>5.0000000000000001E-4</c:v>
                </c:pt>
                <c:pt idx="161">
                  <c:v>4.6874999999999998E-4</c:v>
                </c:pt>
                <c:pt idx="162">
                  <c:v>4.3750000000000001E-4</c:v>
                </c:pt>
                <c:pt idx="163">
                  <c:v>4.0624999999999998E-4</c:v>
                </c:pt>
                <c:pt idx="164">
                  <c:v>3.7500000000000001E-4</c:v>
                </c:pt>
                <c:pt idx="165">
                  <c:v>3.4374999999999998E-4</c:v>
                </c:pt>
                <c:pt idx="166">
                  <c:v>3.1250000000000001E-4</c:v>
                </c:pt>
                <c:pt idx="167">
                  <c:v>2.8124999999999998E-4</c:v>
                </c:pt>
                <c:pt idx="168">
                  <c:v>2.5000000000000001E-4</c:v>
                </c:pt>
                <c:pt idx="169">
                  <c:v>2.1875E-4</c:v>
                </c:pt>
                <c:pt idx="170">
                  <c:v>1.875E-4</c:v>
                </c:pt>
                <c:pt idx="171">
                  <c:v>1.5625E-4</c:v>
                </c:pt>
                <c:pt idx="172">
                  <c:v>1.25E-4</c:v>
                </c:pt>
                <c:pt idx="173">
                  <c:v>9.3750000000000002E-5</c:v>
                </c:pt>
                <c:pt idx="174">
                  <c:v>6.2500000000000001E-5</c:v>
                </c:pt>
                <c:pt idx="175">
                  <c:v>3.1250000000000001E-5</c:v>
                </c:pt>
                <c:pt idx="176">
                  <c:v>3.1250000000000001E-5</c:v>
                </c:pt>
                <c:pt idx="177">
                  <c:v>3.1250000000000001E-5</c:v>
                </c:pt>
                <c:pt idx="178">
                  <c:v>3.1250000000000001E-5</c:v>
                </c:pt>
                <c:pt idx="179">
                  <c:v>3.1250000000000001E-5</c:v>
                </c:pt>
                <c:pt idx="180">
                  <c:v>3.1250000000000001E-5</c:v>
                </c:pt>
                <c:pt idx="181">
                  <c:v>3.1250000000000001E-5</c:v>
                </c:pt>
                <c:pt idx="182">
                  <c:v>3.1250000000000001E-5</c:v>
                </c:pt>
                <c:pt idx="183">
                  <c:v>3.1250000000000001E-5</c:v>
                </c:pt>
                <c:pt idx="184">
                  <c:v>3.1250000000000001E-5</c:v>
                </c:pt>
                <c:pt idx="185">
                  <c:v>3.1250000000000001E-5</c:v>
                </c:pt>
                <c:pt idx="186">
                  <c:v>3.1250000000000001E-5</c:v>
                </c:pt>
                <c:pt idx="187">
                  <c:v>3.1250000000000001E-5</c:v>
                </c:pt>
                <c:pt idx="188">
                  <c:v>3.1250000000000001E-5</c:v>
                </c:pt>
                <c:pt idx="189">
                  <c:v>3.1250000000000001E-5</c:v>
                </c:pt>
                <c:pt idx="190">
                  <c:v>3.1250000000000001E-5</c:v>
                </c:pt>
                <c:pt idx="191">
                  <c:v>3.1250000000000001E-5</c:v>
                </c:pt>
                <c:pt idx="192">
                  <c:v>3.1250000000000001E-5</c:v>
                </c:pt>
                <c:pt idx="193">
                  <c:v>3.1250000000000001E-5</c:v>
                </c:pt>
                <c:pt idx="194">
                  <c:v>3.1250000000000001E-5</c:v>
                </c:pt>
                <c:pt idx="195">
                  <c:v>3.1250000000000001E-5</c:v>
                </c:pt>
                <c:pt idx="196">
                  <c:v>3.1250000000000001E-5</c:v>
                </c:pt>
                <c:pt idx="197">
                  <c:v>3.1250000000000001E-5</c:v>
                </c:pt>
                <c:pt idx="198" formatCode="0">
                  <c:v>0</c:v>
                </c:pt>
                <c:pt idx="199" formatCode="0">
                  <c:v>0</c:v>
                </c:pt>
                <c:pt idx="200" formatCode="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5A3-435A-9C42-31E09FABC907}"/>
            </c:ext>
          </c:extLst>
        </c:ser>
        <c:ser>
          <c:idx val="4"/>
          <c:order val="4"/>
          <c:tx>
            <c:strRef>
              <c:f>r0_v832Initial!$AO$1</c:f>
              <c:strCache>
                <c:ptCount val="1"/>
                <c:pt idx="0">
                  <c:v>XI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r0_v832Initial!$Z$2:$Z$202</c:f>
              <c:numCache>
                <c:formatCode>General</c:formatCode>
                <c:ptCount val="20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  <c:pt idx="151">
                  <c:v>302</c:v>
                </c:pt>
                <c:pt idx="152">
                  <c:v>304</c:v>
                </c:pt>
                <c:pt idx="153">
                  <c:v>306</c:v>
                </c:pt>
                <c:pt idx="154">
                  <c:v>308</c:v>
                </c:pt>
                <c:pt idx="155">
                  <c:v>310</c:v>
                </c:pt>
                <c:pt idx="156">
                  <c:v>312</c:v>
                </c:pt>
                <c:pt idx="157">
                  <c:v>314</c:v>
                </c:pt>
                <c:pt idx="158">
                  <c:v>316</c:v>
                </c:pt>
                <c:pt idx="159">
                  <c:v>318</c:v>
                </c:pt>
                <c:pt idx="160">
                  <c:v>320</c:v>
                </c:pt>
                <c:pt idx="161">
                  <c:v>322</c:v>
                </c:pt>
                <c:pt idx="162">
                  <c:v>324</c:v>
                </c:pt>
                <c:pt idx="163">
                  <c:v>326</c:v>
                </c:pt>
                <c:pt idx="164">
                  <c:v>328</c:v>
                </c:pt>
                <c:pt idx="165">
                  <c:v>330</c:v>
                </c:pt>
                <c:pt idx="166">
                  <c:v>332</c:v>
                </c:pt>
                <c:pt idx="167">
                  <c:v>334</c:v>
                </c:pt>
                <c:pt idx="168">
                  <c:v>336</c:v>
                </c:pt>
                <c:pt idx="169">
                  <c:v>338</c:v>
                </c:pt>
                <c:pt idx="170">
                  <c:v>340</c:v>
                </c:pt>
                <c:pt idx="171">
                  <c:v>342</c:v>
                </c:pt>
                <c:pt idx="172">
                  <c:v>344</c:v>
                </c:pt>
                <c:pt idx="173">
                  <c:v>346</c:v>
                </c:pt>
                <c:pt idx="174">
                  <c:v>348</c:v>
                </c:pt>
                <c:pt idx="175">
                  <c:v>350</c:v>
                </c:pt>
                <c:pt idx="176">
                  <c:v>352</c:v>
                </c:pt>
                <c:pt idx="177">
                  <c:v>354</c:v>
                </c:pt>
                <c:pt idx="178">
                  <c:v>356</c:v>
                </c:pt>
                <c:pt idx="179">
                  <c:v>358</c:v>
                </c:pt>
                <c:pt idx="180">
                  <c:v>360</c:v>
                </c:pt>
                <c:pt idx="181">
                  <c:v>362</c:v>
                </c:pt>
                <c:pt idx="182">
                  <c:v>364</c:v>
                </c:pt>
                <c:pt idx="183">
                  <c:v>366</c:v>
                </c:pt>
                <c:pt idx="184">
                  <c:v>368</c:v>
                </c:pt>
                <c:pt idx="185">
                  <c:v>370</c:v>
                </c:pt>
                <c:pt idx="186">
                  <c:v>372</c:v>
                </c:pt>
                <c:pt idx="187">
                  <c:v>374</c:v>
                </c:pt>
                <c:pt idx="188">
                  <c:v>376</c:v>
                </c:pt>
                <c:pt idx="189">
                  <c:v>378</c:v>
                </c:pt>
                <c:pt idx="190">
                  <c:v>380</c:v>
                </c:pt>
                <c:pt idx="191">
                  <c:v>382</c:v>
                </c:pt>
                <c:pt idx="192">
                  <c:v>384</c:v>
                </c:pt>
                <c:pt idx="193">
                  <c:v>386</c:v>
                </c:pt>
                <c:pt idx="194">
                  <c:v>388</c:v>
                </c:pt>
                <c:pt idx="195">
                  <c:v>390</c:v>
                </c:pt>
                <c:pt idx="196">
                  <c:v>392</c:v>
                </c:pt>
                <c:pt idx="197">
                  <c:v>394</c:v>
                </c:pt>
                <c:pt idx="198">
                  <c:v>396</c:v>
                </c:pt>
                <c:pt idx="199">
                  <c:v>398</c:v>
                </c:pt>
                <c:pt idx="200">
                  <c:v>400</c:v>
                </c:pt>
              </c:numCache>
            </c:numRef>
          </c:xVal>
          <c:yVal>
            <c:numRef>
              <c:f>r0_v832Initial!$AO$2:$AO$202</c:f>
              <c:numCache>
                <c:formatCode>0.0000000</c:formatCode>
                <c:ptCount val="201"/>
                <c:pt idx="0">
                  <c:v>1</c:v>
                </c:pt>
                <c:pt idx="1">
                  <c:v>0.9</c:v>
                </c:pt>
                <c:pt idx="2">
                  <c:v>0.67500000000000004</c:v>
                </c:pt>
                <c:pt idx="3">
                  <c:v>0.375</c:v>
                </c:pt>
                <c:pt idx="4">
                  <c:v>0.2</c:v>
                </c:pt>
                <c:pt idx="5">
                  <c:v>0.14000000000000001</c:v>
                </c:pt>
                <c:pt idx="6">
                  <c:v>0.115</c:v>
                </c:pt>
                <c:pt idx="7">
                  <c:v>9.6044099999999993E-2</c:v>
                </c:pt>
                <c:pt idx="8">
                  <c:v>8.4000000000000005E-2</c:v>
                </c:pt>
                <c:pt idx="9">
                  <c:v>6.9500000000000006E-2</c:v>
                </c:pt>
                <c:pt idx="10">
                  <c:v>5.8601500000000001E-2</c:v>
                </c:pt>
                <c:pt idx="11">
                  <c:v>5.5774999999999998E-2</c:v>
                </c:pt>
                <c:pt idx="12">
                  <c:v>5.29484E-2</c:v>
                </c:pt>
                <c:pt idx="13">
                  <c:v>5.0121899999999997E-2</c:v>
                </c:pt>
                <c:pt idx="14">
                  <c:v>4.7295299999999998E-2</c:v>
                </c:pt>
                <c:pt idx="15">
                  <c:v>4.4468800000000003E-2</c:v>
                </c:pt>
                <c:pt idx="16">
                  <c:v>3.9645300000000001E-2</c:v>
                </c:pt>
                <c:pt idx="17">
                  <c:v>3.48218E-2</c:v>
                </c:pt>
                <c:pt idx="18">
                  <c:v>2.9998299999999999E-2</c:v>
                </c:pt>
                <c:pt idx="19">
                  <c:v>2.51749E-2</c:v>
                </c:pt>
                <c:pt idx="20">
                  <c:v>2.0351399999999999E-2</c:v>
                </c:pt>
                <c:pt idx="21">
                  <c:v>1.9398100000000001E-2</c:v>
                </c:pt>
                <c:pt idx="22">
                  <c:v>1.8444800000000001E-2</c:v>
                </c:pt>
                <c:pt idx="23">
                  <c:v>1.74916E-2</c:v>
                </c:pt>
                <c:pt idx="24">
                  <c:v>1.6538299999999999E-2</c:v>
                </c:pt>
                <c:pt idx="25">
                  <c:v>1.5585E-2</c:v>
                </c:pt>
                <c:pt idx="26">
                  <c:v>1.4726400000000001E-2</c:v>
                </c:pt>
                <c:pt idx="27">
                  <c:v>1.38677E-2</c:v>
                </c:pt>
                <c:pt idx="28">
                  <c:v>1.3009E-2</c:v>
                </c:pt>
                <c:pt idx="29">
                  <c:v>1.2150299999999999E-2</c:v>
                </c:pt>
                <c:pt idx="30">
                  <c:v>1.12917E-2</c:v>
                </c:pt>
                <c:pt idx="31">
                  <c:v>1.08237E-2</c:v>
                </c:pt>
                <c:pt idx="32">
                  <c:v>1.0355700000000001E-2</c:v>
                </c:pt>
                <c:pt idx="33">
                  <c:v>9.8876999999999993E-3</c:v>
                </c:pt>
                <c:pt idx="34">
                  <c:v>9.4196999999999996E-3</c:v>
                </c:pt>
                <c:pt idx="35">
                  <c:v>8.9516999999999999E-3</c:v>
                </c:pt>
                <c:pt idx="36">
                  <c:v>8.5800000000000008E-3</c:v>
                </c:pt>
                <c:pt idx="37">
                  <c:v>8.2083E-3</c:v>
                </c:pt>
                <c:pt idx="38">
                  <c:v>7.8367000000000003E-3</c:v>
                </c:pt>
                <c:pt idx="39">
                  <c:v>7.4650000000000003E-3</c:v>
                </c:pt>
                <c:pt idx="40">
                  <c:v>7.0933999999999997E-3</c:v>
                </c:pt>
                <c:pt idx="41">
                  <c:v>6.8696E-3</c:v>
                </c:pt>
                <c:pt idx="42">
                  <c:v>6.6458000000000003E-3</c:v>
                </c:pt>
                <c:pt idx="43">
                  <c:v>6.4219999999999998E-3</c:v>
                </c:pt>
                <c:pt idx="44">
                  <c:v>6.1982000000000001E-3</c:v>
                </c:pt>
                <c:pt idx="45">
                  <c:v>5.9744000000000004E-3</c:v>
                </c:pt>
                <c:pt idx="46">
                  <c:v>5.7892999999999998E-3</c:v>
                </c:pt>
                <c:pt idx="47">
                  <c:v>5.6042000000000002E-3</c:v>
                </c:pt>
                <c:pt idx="48">
                  <c:v>5.4190999999999996E-3</c:v>
                </c:pt>
                <c:pt idx="49">
                  <c:v>5.2339999999999999E-3</c:v>
                </c:pt>
                <c:pt idx="50">
                  <c:v>5.0489999999999997E-3</c:v>
                </c:pt>
                <c:pt idx="51">
                  <c:v>4.7532E-3</c:v>
                </c:pt>
                <c:pt idx="52">
                  <c:v>4.4574999999999997E-3</c:v>
                </c:pt>
                <c:pt idx="53">
                  <c:v>4.1618000000000002E-3</c:v>
                </c:pt>
                <c:pt idx="54">
                  <c:v>3.8660000000000001E-3</c:v>
                </c:pt>
                <c:pt idx="55">
                  <c:v>3.5703000000000002E-3</c:v>
                </c:pt>
                <c:pt idx="56">
                  <c:v>3.372E-3</c:v>
                </c:pt>
                <c:pt idx="57">
                  <c:v>3.1736999999999998E-3</c:v>
                </c:pt>
                <c:pt idx="58">
                  <c:v>2.9754E-3</c:v>
                </c:pt>
                <c:pt idx="59">
                  <c:v>2.7772000000000001E-3</c:v>
                </c:pt>
                <c:pt idx="60">
                  <c:v>2.5788999999999999E-3</c:v>
                </c:pt>
                <c:pt idx="61">
                  <c:v>2.4367E-3</c:v>
                </c:pt>
                <c:pt idx="62">
                  <c:v>2.2945999999999999E-3</c:v>
                </c:pt>
                <c:pt idx="63">
                  <c:v>2.1524000000000001E-3</c:v>
                </c:pt>
                <c:pt idx="64">
                  <c:v>2.0103E-3</c:v>
                </c:pt>
                <c:pt idx="65">
                  <c:v>1.8680999999999999E-3</c:v>
                </c:pt>
                <c:pt idx="66">
                  <c:v>1.8119E-3</c:v>
                </c:pt>
                <c:pt idx="67">
                  <c:v>1.7557E-3</c:v>
                </c:pt>
                <c:pt idx="68">
                  <c:v>1.6995000000000001E-3</c:v>
                </c:pt>
                <c:pt idx="69">
                  <c:v>1.6433000000000001E-3</c:v>
                </c:pt>
                <c:pt idx="70">
                  <c:v>1.5870999999999999E-3</c:v>
                </c:pt>
                <c:pt idx="71">
                  <c:v>1.5731E-3</c:v>
                </c:pt>
                <c:pt idx="72">
                  <c:v>1.5590000000000001E-3</c:v>
                </c:pt>
                <c:pt idx="73">
                  <c:v>1.5449000000000001E-3</c:v>
                </c:pt>
                <c:pt idx="74">
                  <c:v>1.5309E-3</c:v>
                </c:pt>
                <c:pt idx="75">
                  <c:v>1.5168E-3</c:v>
                </c:pt>
                <c:pt idx="76">
                  <c:v>1.5013978723404256E-3</c:v>
                </c:pt>
                <c:pt idx="77">
                  <c:v>1.4859957446808512E-3</c:v>
                </c:pt>
                <c:pt idx="78">
                  <c:v>1.4705936170212768E-3</c:v>
                </c:pt>
                <c:pt idx="79">
                  <c:v>1.4551914893617024E-3</c:v>
                </c:pt>
                <c:pt idx="80">
                  <c:v>1.439789361702128E-3</c:v>
                </c:pt>
                <c:pt idx="81">
                  <c:v>1.4243872340425536E-3</c:v>
                </c:pt>
                <c:pt idx="82">
                  <c:v>1.4089851063829792E-3</c:v>
                </c:pt>
                <c:pt idx="83">
                  <c:v>1.3935829787234048E-3</c:v>
                </c:pt>
                <c:pt idx="84">
                  <c:v>1.3781808510638304E-3</c:v>
                </c:pt>
                <c:pt idx="85">
                  <c:v>1.362778723404256E-3</c:v>
                </c:pt>
                <c:pt idx="86">
                  <c:v>1.3473765957446816E-3</c:v>
                </c:pt>
                <c:pt idx="87">
                  <c:v>1.3319744680851072E-3</c:v>
                </c:pt>
                <c:pt idx="88">
                  <c:v>1.3165723404255328E-3</c:v>
                </c:pt>
                <c:pt idx="89">
                  <c:v>1.3011702127659584E-3</c:v>
                </c:pt>
                <c:pt idx="90">
                  <c:v>1.285768085106384E-3</c:v>
                </c:pt>
                <c:pt idx="91">
                  <c:v>1.2703659574468096E-3</c:v>
                </c:pt>
                <c:pt idx="92">
                  <c:v>1.2549638297872352E-3</c:v>
                </c:pt>
                <c:pt idx="93">
                  <c:v>1.2395617021276608E-3</c:v>
                </c:pt>
                <c:pt idx="94">
                  <c:v>1.2241595744680864E-3</c:v>
                </c:pt>
                <c:pt idx="95">
                  <c:v>1.208757446808512E-3</c:v>
                </c:pt>
                <c:pt idx="96">
                  <c:v>1.1933553191489376E-3</c:v>
                </c:pt>
                <c:pt idx="97">
                  <c:v>1.1779531914893632E-3</c:v>
                </c:pt>
                <c:pt idx="98">
                  <c:v>1.1625510638297888E-3</c:v>
                </c:pt>
                <c:pt idx="99">
                  <c:v>1.1471489361702144E-3</c:v>
                </c:pt>
                <c:pt idx="100">
                  <c:v>1.13174680851064E-3</c:v>
                </c:pt>
                <c:pt idx="101">
                  <c:v>1.1163446808510656E-3</c:v>
                </c:pt>
                <c:pt idx="102">
                  <c:v>1.1009425531914912E-3</c:v>
                </c:pt>
                <c:pt idx="103">
                  <c:v>1.0855404255319169E-3</c:v>
                </c:pt>
                <c:pt idx="104">
                  <c:v>1.0701382978723425E-3</c:v>
                </c:pt>
                <c:pt idx="105">
                  <c:v>1.0547361702127681E-3</c:v>
                </c:pt>
                <c:pt idx="106">
                  <c:v>1.0393340425531937E-3</c:v>
                </c:pt>
                <c:pt idx="107">
                  <c:v>1.0239319148936193E-3</c:v>
                </c:pt>
                <c:pt idx="108">
                  <c:v>1.0085297872340449E-3</c:v>
                </c:pt>
                <c:pt idx="109">
                  <c:v>9.9312765957447046E-4</c:v>
                </c:pt>
                <c:pt idx="110">
                  <c:v>9.7772553191489606E-4</c:v>
                </c:pt>
                <c:pt idx="111">
                  <c:v>9.6232340425532155E-4</c:v>
                </c:pt>
                <c:pt idx="112">
                  <c:v>9.4692127659574705E-4</c:v>
                </c:pt>
                <c:pt idx="113">
                  <c:v>9.3151914893617254E-4</c:v>
                </c:pt>
                <c:pt idx="114">
                  <c:v>9.1611702127659803E-4</c:v>
                </c:pt>
                <c:pt idx="115">
                  <c:v>9.0071489361702353E-4</c:v>
                </c:pt>
                <c:pt idx="116">
                  <c:v>8.8531276595744902E-4</c:v>
                </c:pt>
                <c:pt idx="117">
                  <c:v>8.6991063829787451E-4</c:v>
                </c:pt>
                <c:pt idx="118">
                  <c:v>8.5450851063830001E-4</c:v>
                </c:pt>
                <c:pt idx="119">
                  <c:v>8.391063829787255E-4</c:v>
                </c:pt>
                <c:pt idx="120">
                  <c:v>8.2370425531915099E-4</c:v>
                </c:pt>
                <c:pt idx="121">
                  <c:v>8.0830212765957649E-4</c:v>
                </c:pt>
                <c:pt idx="122">
                  <c:v>7.9290000000000003E-4</c:v>
                </c:pt>
                <c:pt idx="123">
                  <c:v>7.3039999999999997E-4</c:v>
                </c:pt>
                <c:pt idx="124">
                  <c:v>6.6799999999999997E-4</c:v>
                </c:pt>
                <c:pt idx="125">
                  <c:v>6.0550000000000003E-4</c:v>
                </c:pt>
                <c:pt idx="126">
                  <c:v>5.4699999999999996E-4</c:v>
                </c:pt>
                <c:pt idx="127">
                  <c:v>4.885E-4</c:v>
                </c:pt>
                <c:pt idx="128">
                  <c:v>4.2999999999999999E-4</c:v>
                </c:pt>
                <c:pt idx="129">
                  <c:v>3.7149999999999998E-4</c:v>
                </c:pt>
                <c:pt idx="130">
                  <c:v>3.1300000000000002E-4</c:v>
                </c:pt>
                <c:pt idx="131">
                  <c:v>2.6449999999999998E-4</c:v>
                </c:pt>
                <c:pt idx="132">
                  <c:v>2.1589999999999999E-4</c:v>
                </c:pt>
                <c:pt idx="133">
                  <c:v>1.673E-4</c:v>
                </c:pt>
                <c:pt idx="134">
                  <c:v>1.188E-4</c:v>
                </c:pt>
                <c:pt idx="135">
                  <c:v>7.0199999999999999E-5</c:v>
                </c:pt>
                <c:pt idx="136">
                  <c:v>4.5099999999999998E-5</c:v>
                </c:pt>
                <c:pt idx="137">
                  <c:v>2.0000000000000002E-5</c:v>
                </c:pt>
                <c:pt idx="138">
                  <c:v>1.5E-5</c:v>
                </c:pt>
                <c:pt idx="139">
                  <c:v>1.0000000000000001E-5</c:v>
                </c:pt>
                <c:pt idx="140">
                  <c:v>5.0000000000000004E-6</c:v>
                </c:pt>
                <c:pt idx="141">
                  <c:v>4.8999999999999997E-6</c:v>
                </c:pt>
                <c:pt idx="142">
                  <c:v>4.7999999999999998E-6</c:v>
                </c:pt>
                <c:pt idx="143">
                  <c:v>4.6999999999999999E-6</c:v>
                </c:pt>
                <c:pt idx="144">
                  <c:v>4.6E-6</c:v>
                </c:pt>
                <c:pt idx="145">
                  <c:v>4.5000000000000001E-6</c:v>
                </c:pt>
                <c:pt idx="146">
                  <c:v>4.4000000000000002E-6</c:v>
                </c:pt>
                <c:pt idx="147">
                  <c:v>4.3000000000000003E-6</c:v>
                </c:pt>
                <c:pt idx="148">
                  <c:v>4.1999999999999996E-6</c:v>
                </c:pt>
                <c:pt idx="149">
                  <c:v>4.0999999999999997E-6</c:v>
                </c:pt>
                <c:pt idx="150">
                  <c:v>3.9999999999999998E-6</c:v>
                </c:pt>
                <c:pt idx="151">
                  <c:v>3.8999999999999999E-6</c:v>
                </c:pt>
                <c:pt idx="152">
                  <c:v>3.8E-6</c:v>
                </c:pt>
                <c:pt idx="153">
                  <c:v>3.7000000000000002E-6</c:v>
                </c:pt>
                <c:pt idx="154">
                  <c:v>3.5999999999999998E-6</c:v>
                </c:pt>
                <c:pt idx="155">
                  <c:v>3.4999999999999999E-6</c:v>
                </c:pt>
                <c:pt idx="156">
                  <c:v>3.4000000000000001E-6</c:v>
                </c:pt>
                <c:pt idx="157">
                  <c:v>3.3000000000000002E-6</c:v>
                </c:pt>
                <c:pt idx="158">
                  <c:v>3.1999999999999999E-6</c:v>
                </c:pt>
                <c:pt idx="159">
                  <c:v>3.1E-6</c:v>
                </c:pt>
                <c:pt idx="160">
                  <c:v>3.0000000000000001E-6</c:v>
                </c:pt>
                <c:pt idx="161">
                  <c:v>2.9000000000000002E-6</c:v>
                </c:pt>
                <c:pt idx="162">
                  <c:v>2.7999999999999999E-6</c:v>
                </c:pt>
                <c:pt idx="163">
                  <c:v>2.7E-6</c:v>
                </c:pt>
                <c:pt idx="164">
                  <c:v>2.6000000000000001E-6</c:v>
                </c:pt>
                <c:pt idx="165">
                  <c:v>2.5000000000000002E-6</c:v>
                </c:pt>
                <c:pt idx="166">
                  <c:v>2.3999999999999999E-6</c:v>
                </c:pt>
                <c:pt idx="167">
                  <c:v>2.3E-6</c:v>
                </c:pt>
                <c:pt idx="168">
                  <c:v>2.2000000000000001E-6</c:v>
                </c:pt>
                <c:pt idx="169">
                  <c:v>2.0999999999999998E-6</c:v>
                </c:pt>
                <c:pt idx="170">
                  <c:v>1.9999999999999999E-6</c:v>
                </c:pt>
                <c:pt idx="171">
                  <c:v>1.9E-6</c:v>
                </c:pt>
                <c:pt idx="172">
                  <c:v>1.7999999999999999E-6</c:v>
                </c:pt>
                <c:pt idx="173">
                  <c:v>1.7E-6</c:v>
                </c:pt>
                <c:pt idx="174">
                  <c:v>1.5999999999999999E-6</c:v>
                </c:pt>
                <c:pt idx="175">
                  <c:v>1.5E-6</c:v>
                </c:pt>
                <c:pt idx="176">
                  <c:v>1.3999999999999999E-6</c:v>
                </c:pt>
                <c:pt idx="177">
                  <c:v>1.3E-6</c:v>
                </c:pt>
                <c:pt idx="178">
                  <c:v>1.1999999999999999E-6</c:v>
                </c:pt>
                <c:pt idx="179">
                  <c:v>1.1000000000000001E-6</c:v>
                </c:pt>
                <c:pt idx="180">
                  <c:v>9.9999999999999995E-7</c:v>
                </c:pt>
                <c:pt idx="181">
                  <c:v>8.9999999999999996E-7</c:v>
                </c:pt>
                <c:pt idx="182">
                  <c:v>7.9999999999999996E-7</c:v>
                </c:pt>
                <c:pt idx="183">
                  <c:v>6.9999999999999997E-7</c:v>
                </c:pt>
                <c:pt idx="184">
                  <c:v>5.9999999999999997E-7</c:v>
                </c:pt>
                <c:pt idx="185" formatCode="0">
                  <c:v>0</c:v>
                </c:pt>
                <c:pt idx="186" formatCode="0">
                  <c:v>0</c:v>
                </c:pt>
                <c:pt idx="187" formatCode="0">
                  <c:v>0</c:v>
                </c:pt>
                <c:pt idx="188" formatCode="0">
                  <c:v>0</c:v>
                </c:pt>
                <c:pt idx="189" formatCode="0">
                  <c:v>0</c:v>
                </c:pt>
                <c:pt idx="190" formatCode="0">
                  <c:v>0</c:v>
                </c:pt>
                <c:pt idx="191" formatCode="0">
                  <c:v>0</c:v>
                </c:pt>
                <c:pt idx="192" formatCode="0">
                  <c:v>0</c:v>
                </c:pt>
                <c:pt idx="193" formatCode="0">
                  <c:v>0</c:v>
                </c:pt>
                <c:pt idx="194" formatCode="0">
                  <c:v>0</c:v>
                </c:pt>
                <c:pt idx="195" formatCode="0">
                  <c:v>0</c:v>
                </c:pt>
                <c:pt idx="196" formatCode="0">
                  <c:v>0</c:v>
                </c:pt>
                <c:pt idx="197" formatCode="0">
                  <c:v>0</c:v>
                </c:pt>
                <c:pt idx="198" formatCode="0">
                  <c:v>0</c:v>
                </c:pt>
                <c:pt idx="199" formatCode="0">
                  <c:v>0</c:v>
                </c:pt>
                <c:pt idx="200" formatCode="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5A3-435A-9C42-31E09FABC907}"/>
            </c:ext>
          </c:extLst>
        </c:ser>
        <c:ser>
          <c:idx val="5"/>
          <c:order val="5"/>
          <c:tx>
            <c:strRef>
              <c:f>r0_v832Initial!$AP$1</c:f>
              <c:strCache>
                <c:ptCount val="1"/>
                <c:pt idx="0">
                  <c:v>XI_LT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r0_v832Initial!$Z$2:$Z$202</c:f>
              <c:numCache>
                <c:formatCode>General</c:formatCode>
                <c:ptCount val="20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  <c:pt idx="151">
                  <c:v>302</c:v>
                </c:pt>
                <c:pt idx="152">
                  <c:v>304</c:v>
                </c:pt>
                <c:pt idx="153">
                  <c:v>306</c:v>
                </c:pt>
                <c:pt idx="154">
                  <c:v>308</c:v>
                </c:pt>
                <c:pt idx="155">
                  <c:v>310</c:v>
                </c:pt>
                <c:pt idx="156">
                  <c:v>312</c:v>
                </c:pt>
                <c:pt idx="157">
                  <c:v>314</c:v>
                </c:pt>
                <c:pt idx="158">
                  <c:v>316</c:v>
                </c:pt>
                <c:pt idx="159">
                  <c:v>318</c:v>
                </c:pt>
                <c:pt idx="160">
                  <c:v>320</c:v>
                </c:pt>
                <c:pt idx="161">
                  <c:v>322</c:v>
                </c:pt>
                <c:pt idx="162">
                  <c:v>324</c:v>
                </c:pt>
                <c:pt idx="163">
                  <c:v>326</c:v>
                </c:pt>
                <c:pt idx="164">
                  <c:v>328</c:v>
                </c:pt>
                <c:pt idx="165">
                  <c:v>330</c:v>
                </c:pt>
                <c:pt idx="166">
                  <c:v>332</c:v>
                </c:pt>
                <c:pt idx="167">
                  <c:v>334</c:v>
                </c:pt>
                <c:pt idx="168">
                  <c:v>336</c:v>
                </c:pt>
                <c:pt idx="169">
                  <c:v>338</c:v>
                </c:pt>
                <c:pt idx="170">
                  <c:v>340</c:v>
                </c:pt>
                <c:pt idx="171">
                  <c:v>342</c:v>
                </c:pt>
                <c:pt idx="172">
                  <c:v>344</c:v>
                </c:pt>
                <c:pt idx="173">
                  <c:v>346</c:v>
                </c:pt>
                <c:pt idx="174">
                  <c:v>348</c:v>
                </c:pt>
                <c:pt idx="175">
                  <c:v>350</c:v>
                </c:pt>
                <c:pt idx="176">
                  <c:v>352</c:v>
                </c:pt>
                <c:pt idx="177">
                  <c:v>354</c:v>
                </c:pt>
                <c:pt idx="178">
                  <c:v>356</c:v>
                </c:pt>
                <c:pt idx="179">
                  <c:v>358</c:v>
                </c:pt>
                <c:pt idx="180">
                  <c:v>360</c:v>
                </c:pt>
                <c:pt idx="181">
                  <c:v>362</c:v>
                </c:pt>
                <c:pt idx="182">
                  <c:v>364</c:v>
                </c:pt>
                <c:pt idx="183">
                  <c:v>366</c:v>
                </c:pt>
                <c:pt idx="184">
                  <c:v>368</c:v>
                </c:pt>
                <c:pt idx="185">
                  <c:v>370</c:v>
                </c:pt>
                <c:pt idx="186">
                  <c:v>372</c:v>
                </c:pt>
                <c:pt idx="187">
                  <c:v>374</c:v>
                </c:pt>
                <c:pt idx="188">
                  <c:v>376</c:v>
                </c:pt>
                <c:pt idx="189">
                  <c:v>378</c:v>
                </c:pt>
                <c:pt idx="190">
                  <c:v>380</c:v>
                </c:pt>
                <c:pt idx="191">
                  <c:v>382</c:v>
                </c:pt>
                <c:pt idx="192">
                  <c:v>384</c:v>
                </c:pt>
                <c:pt idx="193">
                  <c:v>386</c:v>
                </c:pt>
                <c:pt idx="194">
                  <c:v>388</c:v>
                </c:pt>
                <c:pt idx="195">
                  <c:v>390</c:v>
                </c:pt>
                <c:pt idx="196">
                  <c:v>392</c:v>
                </c:pt>
                <c:pt idx="197">
                  <c:v>394</c:v>
                </c:pt>
                <c:pt idx="198">
                  <c:v>396</c:v>
                </c:pt>
                <c:pt idx="199">
                  <c:v>398</c:v>
                </c:pt>
                <c:pt idx="200">
                  <c:v>400</c:v>
                </c:pt>
              </c:numCache>
            </c:numRef>
          </c:xVal>
          <c:yVal>
            <c:numRef>
              <c:f>r0_v832Initial!$AP$2:$AP$202</c:f>
              <c:numCache>
                <c:formatCode>0.0000000</c:formatCode>
                <c:ptCount val="201"/>
                <c:pt idx="0">
                  <c:v>1</c:v>
                </c:pt>
                <c:pt idx="1">
                  <c:v>0.9</c:v>
                </c:pt>
                <c:pt idx="2">
                  <c:v>0.67500000000000004</c:v>
                </c:pt>
                <c:pt idx="3">
                  <c:v>0.375</c:v>
                </c:pt>
                <c:pt idx="4">
                  <c:v>0.2</c:v>
                </c:pt>
                <c:pt idx="5">
                  <c:v>0.14000000000000001</c:v>
                </c:pt>
                <c:pt idx="6">
                  <c:v>0.115</c:v>
                </c:pt>
                <c:pt idx="7">
                  <c:v>9.6044099999999993E-2</c:v>
                </c:pt>
                <c:pt idx="8">
                  <c:v>8.4000000000000005E-2</c:v>
                </c:pt>
                <c:pt idx="9">
                  <c:v>6.9500000000000006E-2</c:v>
                </c:pt>
                <c:pt idx="10">
                  <c:v>5.8601500000000001E-2</c:v>
                </c:pt>
                <c:pt idx="11">
                  <c:v>5.5774999999999998E-2</c:v>
                </c:pt>
                <c:pt idx="12">
                  <c:v>5.29484E-2</c:v>
                </c:pt>
                <c:pt idx="13">
                  <c:v>5.0121899999999997E-2</c:v>
                </c:pt>
                <c:pt idx="14">
                  <c:v>4.7295299999999998E-2</c:v>
                </c:pt>
                <c:pt idx="15">
                  <c:v>4.4468800000000003E-2</c:v>
                </c:pt>
                <c:pt idx="16">
                  <c:v>3.9645300000000001E-2</c:v>
                </c:pt>
                <c:pt idx="17">
                  <c:v>3.48218E-2</c:v>
                </c:pt>
                <c:pt idx="18">
                  <c:v>2.9998299999999999E-2</c:v>
                </c:pt>
                <c:pt idx="19">
                  <c:v>2.51749E-2</c:v>
                </c:pt>
                <c:pt idx="20">
                  <c:v>2.0351399999999999E-2</c:v>
                </c:pt>
                <c:pt idx="21">
                  <c:v>1.9398100000000001E-2</c:v>
                </c:pt>
                <c:pt idx="22">
                  <c:v>1.8444800000000001E-2</c:v>
                </c:pt>
                <c:pt idx="23">
                  <c:v>1.74916E-2</c:v>
                </c:pt>
                <c:pt idx="24">
                  <c:v>1.6538299999999999E-2</c:v>
                </c:pt>
                <c:pt idx="25">
                  <c:v>1.5585E-2</c:v>
                </c:pt>
                <c:pt idx="26">
                  <c:v>1.4726400000000001E-2</c:v>
                </c:pt>
                <c:pt idx="27">
                  <c:v>1.38677E-2</c:v>
                </c:pt>
                <c:pt idx="28">
                  <c:v>1.3009E-2</c:v>
                </c:pt>
                <c:pt idx="29">
                  <c:v>1.2150299999999999E-2</c:v>
                </c:pt>
                <c:pt idx="30">
                  <c:v>1.12917E-2</c:v>
                </c:pt>
                <c:pt idx="31">
                  <c:v>1.08237E-2</c:v>
                </c:pt>
                <c:pt idx="32">
                  <c:v>1.0355700000000001E-2</c:v>
                </c:pt>
                <c:pt idx="33">
                  <c:v>9.8876999999999993E-3</c:v>
                </c:pt>
                <c:pt idx="34">
                  <c:v>9.4196999999999996E-3</c:v>
                </c:pt>
                <c:pt idx="35">
                  <c:v>8.9516999999999999E-3</c:v>
                </c:pt>
                <c:pt idx="36">
                  <c:v>8.5800000000000008E-3</c:v>
                </c:pt>
                <c:pt idx="37">
                  <c:v>8.2083E-3</c:v>
                </c:pt>
                <c:pt idx="38">
                  <c:v>7.8367000000000003E-3</c:v>
                </c:pt>
                <c:pt idx="39">
                  <c:v>7.4650000000000003E-3</c:v>
                </c:pt>
                <c:pt idx="40">
                  <c:v>7.0933999999999997E-3</c:v>
                </c:pt>
                <c:pt idx="41">
                  <c:v>6.8696E-3</c:v>
                </c:pt>
                <c:pt idx="42">
                  <c:v>6.6458000000000003E-3</c:v>
                </c:pt>
                <c:pt idx="43">
                  <c:v>6.4219999999999998E-3</c:v>
                </c:pt>
                <c:pt idx="44">
                  <c:v>6.1982000000000001E-3</c:v>
                </c:pt>
                <c:pt idx="45">
                  <c:v>5.9744000000000004E-3</c:v>
                </c:pt>
                <c:pt idx="46">
                  <c:v>5.7892999999999998E-3</c:v>
                </c:pt>
                <c:pt idx="47">
                  <c:v>5.6042000000000002E-3</c:v>
                </c:pt>
                <c:pt idx="48">
                  <c:v>5.4190999999999996E-3</c:v>
                </c:pt>
                <c:pt idx="49">
                  <c:v>5.2339999999999999E-3</c:v>
                </c:pt>
                <c:pt idx="50">
                  <c:v>5.0489999999999997E-3</c:v>
                </c:pt>
                <c:pt idx="51">
                  <c:v>4.7532E-3</c:v>
                </c:pt>
                <c:pt idx="52">
                  <c:v>4.4574999999999997E-3</c:v>
                </c:pt>
                <c:pt idx="53">
                  <c:v>4.1618000000000002E-3</c:v>
                </c:pt>
                <c:pt idx="54">
                  <c:v>3.8660000000000001E-3</c:v>
                </c:pt>
                <c:pt idx="55">
                  <c:v>3.5703000000000002E-3</c:v>
                </c:pt>
                <c:pt idx="56">
                  <c:v>3.372E-3</c:v>
                </c:pt>
                <c:pt idx="57">
                  <c:v>3.1736999999999998E-3</c:v>
                </c:pt>
                <c:pt idx="58">
                  <c:v>2.9754E-3</c:v>
                </c:pt>
                <c:pt idx="59">
                  <c:v>2.7772000000000001E-3</c:v>
                </c:pt>
                <c:pt idx="60">
                  <c:v>2.5788999999999999E-3</c:v>
                </c:pt>
                <c:pt idx="61">
                  <c:v>2.4367E-3</c:v>
                </c:pt>
                <c:pt idx="62">
                  <c:v>2.2945999999999999E-3</c:v>
                </c:pt>
                <c:pt idx="63">
                  <c:v>2.1524000000000001E-3</c:v>
                </c:pt>
                <c:pt idx="64">
                  <c:v>2.0103E-3</c:v>
                </c:pt>
                <c:pt idx="65">
                  <c:v>1.8680999999999999E-3</c:v>
                </c:pt>
                <c:pt idx="66">
                  <c:v>1.8119E-3</c:v>
                </c:pt>
                <c:pt idx="67">
                  <c:v>1.7557E-3</c:v>
                </c:pt>
                <c:pt idx="68">
                  <c:v>1.6995000000000001E-3</c:v>
                </c:pt>
                <c:pt idx="69">
                  <c:v>1.6433000000000001E-3</c:v>
                </c:pt>
                <c:pt idx="70">
                  <c:v>1.5870999999999999E-3</c:v>
                </c:pt>
                <c:pt idx="71">
                  <c:v>1.5731E-3</c:v>
                </c:pt>
                <c:pt idx="72">
                  <c:v>1.5590000000000001E-3</c:v>
                </c:pt>
                <c:pt idx="73">
                  <c:v>1.5449000000000001E-3</c:v>
                </c:pt>
                <c:pt idx="74">
                  <c:v>1.5309E-3</c:v>
                </c:pt>
                <c:pt idx="75">
                  <c:v>1.5168E-3</c:v>
                </c:pt>
                <c:pt idx="76">
                  <c:v>1.5013978723404256E-3</c:v>
                </c:pt>
                <c:pt idx="77">
                  <c:v>1.4859957446808512E-3</c:v>
                </c:pt>
                <c:pt idx="78">
                  <c:v>1.4705936170212768E-3</c:v>
                </c:pt>
                <c:pt idx="79">
                  <c:v>1.4551914893617024E-3</c:v>
                </c:pt>
                <c:pt idx="80">
                  <c:v>1.439789361702128E-3</c:v>
                </c:pt>
                <c:pt idx="81">
                  <c:v>1.4243872340425536E-3</c:v>
                </c:pt>
                <c:pt idx="82">
                  <c:v>1.4089851063829792E-3</c:v>
                </c:pt>
                <c:pt idx="83">
                  <c:v>1.3935829787234048E-3</c:v>
                </c:pt>
                <c:pt idx="84">
                  <c:v>1.3781808510638304E-3</c:v>
                </c:pt>
                <c:pt idx="85">
                  <c:v>1.362778723404256E-3</c:v>
                </c:pt>
                <c:pt idx="86">
                  <c:v>1.3473765957446816E-3</c:v>
                </c:pt>
                <c:pt idx="87">
                  <c:v>1.3319744680851072E-3</c:v>
                </c:pt>
                <c:pt idx="88">
                  <c:v>1.3165723404255328E-3</c:v>
                </c:pt>
                <c:pt idx="89">
                  <c:v>1.3011702127659584E-3</c:v>
                </c:pt>
                <c:pt idx="90">
                  <c:v>1.285768085106384E-3</c:v>
                </c:pt>
                <c:pt idx="91">
                  <c:v>1.2703659574468096E-3</c:v>
                </c:pt>
                <c:pt idx="92">
                  <c:v>1.2549638297872352E-3</c:v>
                </c:pt>
                <c:pt idx="93">
                  <c:v>1.2395617021276608E-3</c:v>
                </c:pt>
                <c:pt idx="94">
                  <c:v>1.2241595744680864E-3</c:v>
                </c:pt>
                <c:pt idx="95">
                  <c:v>1.208757446808512E-3</c:v>
                </c:pt>
                <c:pt idx="96">
                  <c:v>1.1933553191489376E-3</c:v>
                </c:pt>
                <c:pt idx="97">
                  <c:v>1.1779531914893632E-3</c:v>
                </c:pt>
                <c:pt idx="98">
                  <c:v>1.1625510638297888E-3</c:v>
                </c:pt>
                <c:pt idx="99">
                  <c:v>1.1471489361702144E-3</c:v>
                </c:pt>
                <c:pt idx="100">
                  <c:v>1.13174680851064E-3</c:v>
                </c:pt>
                <c:pt idx="101">
                  <c:v>1.1163446808510656E-3</c:v>
                </c:pt>
                <c:pt idx="102">
                  <c:v>1.1009425531914912E-3</c:v>
                </c:pt>
                <c:pt idx="103">
                  <c:v>1.0855404255319169E-3</c:v>
                </c:pt>
                <c:pt idx="104">
                  <c:v>1.0701382978723425E-3</c:v>
                </c:pt>
                <c:pt idx="105">
                  <c:v>1.0547361702127681E-3</c:v>
                </c:pt>
                <c:pt idx="106">
                  <c:v>1.0393340425531937E-3</c:v>
                </c:pt>
                <c:pt idx="107">
                  <c:v>1.0239319148936193E-3</c:v>
                </c:pt>
                <c:pt idx="108">
                  <c:v>1.0085297872340449E-3</c:v>
                </c:pt>
                <c:pt idx="109">
                  <c:v>9.9312765957447046E-4</c:v>
                </c:pt>
                <c:pt idx="110">
                  <c:v>9.7772553191489606E-4</c:v>
                </c:pt>
                <c:pt idx="111">
                  <c:v>9.6232340425532155E-4</c:v>
                </c:pt>
                <c:pt idx="112">
                  <c:v>9.4692127659574705E-4</c:v>
                </c:pt>
                <c:pt idx="113">
                  <c:v>9.3151914893617254E-4</c:v>
                </c:pt>
                <c:pt idx="114">
                  <c:v>9.1611702127659803E-4</c:v>
                </c:pt>
                <c:pt idx="115">
                  <c:v>9.0071489361702353E-4</c:v>
                </c:pt>
                <c:pt idx="116">
                  <c:v>8.8531276595744902E-4</c:v>
                </c:pt>
                <c:pt idx="117">
                  <c:v>8.6991063829787451E-4</c:v>
                </c:pt>
                <c:pt idx="118">
                  <c:v>8.5450851063830001E-4</c:v>
                </c:pt>
                <c:pt idx="119">
                  <c:v>8.391063829787255E-4</c:v>
                </c:pt>
                <c:pt idx="120">
                  <c:v>8.2370425531915099E-4</c:v>
                </c:pt>
                <c:pt idx="121">
                  <c:v>8.0830212765957649E-4</c:v>
                </c:pt>
                <c:pt idx="122">
                  <c:v>7.9290000000000003E-4</c:v>
                </c:pt>
                <c:pt idx="123">
                  <c:v>7.3039999999999997E-4</c:v>
                </c:pt>
                <c:pt idx="124">
                  <c:v>6.6799999999999997E-4</c:v>
                </c:pt>
                <c:pt idx="125">
                  <c:v>6.0550000000000003E-4</c:v>
                </c:pt>
                <c:pt idx="126">
                  <c:v>5.4699999999999996E-4</c:v>
                </c:pt>
                <c:pt idx="127">
                  <c:v>4.885E-4</c:v>
                </c:pt>
                <c:pt idx="128">
                  <c:v>4.2999999999999999E-4</c:v>
                </c:pt>
                <c:pt idx="129">
                  <c:v>3.7149999999999998E-4</c:v>
                </c:pt>
                <c:pt idx="130">
                  <c:v>3.1300000000000002E-4</c:v>
                </c:pt>
                <c:pt idx="131">
                  <c:v>2.6449999999999998E-4</c:v>
                </c:pt>
                <c:pt idx="132">
                  <c:v>2.1589999999999999E-4</c:v>
                </c:pt>
                <c:pt idx="133">
                  <c:v>1.673E-4</c:v>
                </c:pt>
                <c:pt idx="134">
                  <c:v>1.188E-4</c:v>
                </c:pt>
                <c:pt idx="135">
                  <c:v>7.0199999999999999E-5</c:v>
                </c:pt>
                <c:pt idx="136">
                  <c:v>4.5099999999999998E-5</c:v>
                </c:pt>
                <c:pt idx="137">
                  <c:v>2.0000000000000002E-5</c:v>
                </c:pt>
                <c:pt idx="138">
                  <c:v>1.5E-5</c:v>
                </c:pt>
                <c:pt idx="139">
                  <c:v>1.0000000000000001E-5</c:v>
                </c:pt>
                <c:pt idx="140">
                  <c:v>5.0000000000000004E-6</c:v>
                </c:pt>
                <c:pt idx="141">
                  <c:v>4.8999999999999997E-6</c:v>
                </c:pt>
                <c:pt idx="142">
                  <c:v>4.7999999999999998E-6</c:v>
                </c:pt>
                <c:pt idx="143">
                  <c:v>4.6999999999999999E-6</c:v>
                </c:pt>
                <c:pt idx="144">
                  <c:v>4.6E-6</c:v>
                </c:pt>
                <c:pt idx="145">
                  <c:v>4.5000000000000001E-6</c:v>
                </c:pt>
                <c:pt idx="146">
                  <c:v>4.4000000000000002E-6</c:v>
                </c:pt>
                <c:pt idx="147">
                  <c:v>4.3000000000000003E-6</c:v>
                </c:pt>
                <c:pt idx="148">
                  <c:v>4.1999999999999996E-6</c:v>
                </c:pt>
                <c:pt idx="149">
                  <c:v>4.0999999999999997E-6</c:v>
                </c:pt>
                <c:pt idx="150">
                  <c:v>3.9999999999999998E-6</c:v>
                </c:pt>
                <c:pt idx="151">
                  <c:v>3.8999999999999999E-6</c:v>
                </c:pt>
                <c:pt idx="152">
                  <c:v>3.8E-6</c:v>
                </c:pt>
                <c:pt idx="153">
                  <c:v>3.7000000000000002E-6</c:v>
                </c:pt>
                <c:pt idx="154">
                  <c:v>3.5999999999999998E-6</c:v>
                </c:pt>
                <c:pt idx="155">
                  <c:v>3.4999999999999999E-6</c:v>
                </c:pt>
                <c:pt idx="156">
                  <c:v>3.4000000000000001E-6</c:v>
                </c:pt>
                <c:pt idx="157">
                  <c:v>3.3000000000000002E-6</c:v>
                </c:pt>
                <c:pt idx="158">
                  <c:v>3.1999999999999999E-6</c:v>
                </c:pt>
                <c:pt idx="159">
                  <c:v>3.1E-6</c:v>
                </c:pt>
                <c:pt idx="160">
                  <c:v>3.0000000000000001E-6</c:v>
                </c:pt>
                <c:pt idx="161">
                  <c:v>2.9000000000000002E-6</c:v>
                </c:pt>
                <c:pt idx="162">
                  <c:v>2.7999999999999999E-6</c:v>
                </c:pt>
                <c:pt idx="163">
                  <c:v>2.7E-6</c:v>
                </c:pt>
                <c:pt idx="164">
                  <c:v>2.6000000000000001E-6</c:v>
                </c:pt>
                <c:pt idx="165">
                  <c:v>2.5000000000000002E-6</c:v>
                </c:pt>
                <c:pt idx="166">
                  <c:v>2.3999999999999999E-6</c:v>
                </c:pt>
                <c:pt idx="167">
                  <c:v>2.3E-6</c:v>
                </c:pt>
                <c:pt idx="168">
                  <c:v>2.2000000000000001E-6</c:v>
                </c:pt>
                <c:pt idx="169">
                  <c:v>2.0999999999999998E-6</c:v>
                </c:pt>
                <c:pt idx="170">
                  <c:v>1.9999999999999999E-6</c:v>
                </c:pt>
                <c:pt idx="171">
                  <c:v>1.9E-6</c:v>
                </c:pt>
                <c:pt idx="172">
                  <c:v>1.7999999999999999E-6</c:v>
                </c:pt>
                <c:pt idx="173">
                  <c:v>1.7E-6</c:v>
                </c:pt>
                <c:pt idx="174">
                  <c:v>1.5999999999999999E-6</c:v>
                </c:pt>
                <c:pt idx="175">
                  <c:v>1.5E-6</c:v>
                </c:pt>
                <c:pt idx="176">
                  <c:v>1.3999999999999999E-6</c:v>
                </c:pt>
                <c:pt idx="177">
                  <c:v>1.3E-6</c:v>
                </c:pt>
                <c:pt idx="178">
                  <c:v>1.1999999999999999E-6</c:v>
                </c:pt>
                <c:pt idx="179">
                  <c:v>1.1000000000000001E-6</c:v>
                </c:pt>
                <c:pt idx="180">
                  <c:v>9.9999999999999995E-7</c:v>
                </c:pt>
                <c:pt idx="181">
                  <c:v>8.9999999999999996E-7</c:v>
                </c:pt>
                <c:pt idx="182">
                  <c:v>7.9999999999999996E-7</c:v>
                </c:pt>
                <c:pt idx="183">
                  <c:v>6.9999999999999997E-7</c:v>
                </c:pt>
                <c:pt idx="184">
                  <c:v>5.9999999999999997E-7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5A3-435A-9C42-31E09FABC907}"/>
            </c:ext>
          </c:extLst>
        </c:ser>
        <c:ser>
          <c:idx val="6"/>
          <c:order val="6"/>
          <c:tx>
            <c:strRef>
              <c:f>r0_v832Initial!$AQ$1</c:f>
              <c:strCache>
                <c:ptCount val="1"/>
                <c:pt idx="0">
                  <c:v>XI_MD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r0_v832Initial!$Z$2:$Z$202</c:f>
              <c:numCache>
                <c:formatCode>General</c:formatCode>
                <c:ptCount val="20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  <c:pt idx="151">
                  <c:v>302</c:v>
                </c:pt>
                <c:pt idx="152">
                  <c:v>304</c:v>
                </c:pt>
                <c:pt idx="153">
                  <c:v>306</c:v>
                </c:pt>
                <c:pt idx="154">
                  <c:v>308</c:v>
                </c:pt>
                <c:pt idx="155">
                  <c:v>310</c:v>
                </c:pt>
                <c:pt idx="156">
                  <c:v>312</c:v>
                </c:pt>
                <c:pt idx="157">
                  <c:v>314</c:v>
                </c:pt>
                <c:pt idx="158">
                  <c:v>316</c:v>
                </c:pt>
                <c:pt idx="159">
                  <c:v>318</c:v>
                </c:pt>
                <c:pt idx="160">
                  <c:v>320</c:v>
                </c:pt>
                <c:pt idx="161">
                  <c:v>322</c:v>
                </c:pt>
                <c:pt idx="162">
                  <c:v>324</c:v>
                </c:pt>
                <c:pt idx="163">
                  <c:v>326</c:v>
                </c:pt>
                <c:pt idx="164">
                  <c:v>328</c:v>
                </c:pt>
                <c:pt idx="165">
                  <c:v>330</c:v>
                </c:pt>
                <c:pt idx="166">
                  <c:v>332</c:v>
                </c:pt>
                <c:pt idx="167">
                  <c:v>334</c:v>
                </c:pt>
                <c:pt idx="168">
                  <c:v>336</c:v>
                </c:pt>
                <c:pt idx="169">
                  <c:v>338</c:v>
                </c:pt>
                <c:pt idx="170">
                  <c:v>340</c:v>
                </c:pt>
                <c:pt idx="171">
                  <c:v>342</c:v>
                </c:pt>
                <c:pt idx="172">
                  <c:v>344</c:v>
                </c:pt>
                <c:pt idx="173">
                  <c:v>346</c:v>
                </c:pt>
                <c:pt idx="174">
                  <c:v>348</c:v>
                </c:pt>
                <c:pt idx="175">
                  <c:v>350</c:v>
                </c:pt>
                <c:pt idx="176">
                  <c:v>352</c:v>
                </c:pt>
                <c:pt idx="177">
                  <c:v>354</c:v>
                </c:pt>
                <c:pt idx="178">
                  <c:v>356</c:v>
                </c:pt>
                <c:pt idx="179">
                  <c:v>358</c:v>
                </c:pt>
                <c:pt idx="180">
                  <c:v>360</c:v>
                </c:pt>
                <c:pt idx="181">
                  <c:v>362</c:v>
                </c:pt>
                <c:pt idx="182">
                  <c:v>364</c:v>
                </c:pt>
                <c:pt idx="183">
                  <c:v>366</c:v>
                </c:pt>
                <c:pt idx="184">
                  <c:v>368</c:v>
                </c:pt>
                <c:pt idx="185">
                  <c:v>370</c:v>
                </c:pt>
                <c:pt idx="186">
                  <c:v>372</c:v>
                </c:pt>
                <c:pt idx="187">
                  <c:v>374</c:v>
                </c:pt>
                <c:pt idx="188">
                  <c:v>376</c:v>
                </c:pt>
                <c:pt idx="189">
                  <c:v>378</c:v>
                </c:pt>
                <c:pt idx="190">
                  <c:v>380</c:v>
                </c:pt>
                <c:pt idx="191">
                  <c:v>382</c:v>
                </c:pt>
                <c:pt idx="192">
                  <c:v>384</c:v>
                </c:pt>
                <c:pt idx="193">
                  <c:v>386</c:v>
                </c:pt>
                <c:pt idx="194">
                  <c:v>388</c:v>
                </c:pt>
                <c:pt idx="195">
                  <c:v>390</c:v>
                </c:pt>
                <c:pt idx="196">
                  <c:v>392</c:v>
                </c:pt>
                <c:pt idx="197">
                  <c:v>394</c:v>
                </c:pt>
                <c:pt idx="198">
                  <c:v>396</c:v>
                </c:pt>
                <c:pt idx="199">
                  <c:v>398</c:v>
                </c:pt>
                <c:pt idx="200">
                  <c:v>400</c:v>
                </c:pt>
              </c:numCache>
            </c:numRef>
          </c:xVal>
          <c:yVal>
            <c:numRef>
              <c:f>r0_v832Initial!$AQ$2:$AQ$202</c:f>
              <c:numCache>
                <c:formatCode>0.0000000</c:formatCode>
                <c:ptCount val="201"/>
                <c:pt idx="0">
                  <c:v>1</c:v>
                </c:pt>
                <c:pt idx="1">
                  <c:v>0.6</c:v>
                </c:pt>
                <c:pt idx="2">
                  <c:v>0.4</c:v>
                </c:pt>
                <c:pt idx="3">
                  <c:v>0.25</c:v>
                </c:pt>
                <c:pt idx="4">
                  <c:v>0.13333333333333333</c:v>
                </c:pt>
                <c:pt idx="5">
                  <c:v>9.3333333333333338E-2</c:v>
                </c:pt>
                <c:pt idx="6">
                  <c:v>7.6666666666666661E-2</c:v>
                </c:pt>
                <c:pt idx="7">
                  <c:v>6.4029399999999986E-2</c:v>
                </c:pt>
                <c:pt idx="8">
                  <c:v>5.6000000000000001E-2</c:v>
                </c:pt>
                <c:pt idx="9">
                  <c:v>4.6333333333333337E-2</c:v>
                </c:pt>
                <c:pt idx="10">
                  <c:v>3.9067666666666667E-2</c:v>
                </c:pt>
                <c:pt idx="11">
                  <c:v>3.7183333333333332E-2</c:v>
                </c:pt>
                <c:pt idx="12">
                  <c:v>3.5298933333333331E-2</c:v>
                </c:pt>
                <c:pt idx="13">
                  <c:v>3.3414599999999996E-2</c:v>
                </c:pt>
                <c:pt idx="14">
                  <c:v>3.1530199999999994E-2</c:v>
                </c:pt>
                <c:pt idx="15">
                  <c:v>2.9645866666666666E-2</c:v>
                </c:pt>
                <c:pt idx="16">
                  <c:v>2.6430200000000001E-2</c:v>
                </c:pt>
                <c:pt idx="17">
                  <c:v>2.3214533333333332E-2</c:v>
                </c:pt>
                <c:pt idx="18">
                  <c:v>1.9998866666666663E-2</c:v>
                </c:pt>
                <c:pt idx="19">
                  <c:v>1.6783266666666664E-2</c:v>
                </c:pt>
                <c:pt idx="20">
                  <c:v>1.3567599999999999E-2</c:v>
                </c:pt>
                <c:pt idx="21">
                  <c:v>1.2932066666666667E-2</c:v>
                </c:pt>
                <c:pt idx="22">
                  <c:v>1.2296533333333333E-2</c:v>
                </c:pt>
                <c:pt idx="23">
                  <c:v>1.1661066666666666E-2</c:v>
                </c:pt>
                <c:pt idx="24">
                  <c:v>1.1025533333333332E-2</c:v>
                </c:pt>
                <c:pt idx="25">
                  <c:v>1.08255E-2</c:v>
                </c:pt>
                <c:pt idx="26">
                  <c:v>1.06255E-2</c:v>
                </c:pt>
                <c:pt idx="27">
                  <c:v>1.0425500000000001E-2</c:v>
                </c:pt>
                <c:pt idx="28">
                  <c:v>1.02255E-2</c:v>
                </c:pt>
                <c:pt idx="29">
                  <c:v>1.0025533333333333E-2</c:v>
                </c:pt>
                <c:pt idx="30">
                  <c:v>9.8254999999999992E-3</c:v>
                </c:pt>
                <c:pt idx="31">
                  <c:v>9.6255000000000004E-3</c:v>
                </c:pt>
                <c:pt idx="32">
                  <c:v>9.4254999999999999E-3</c:v>
                </c:pt>
                <c:pt idx="33">
                  <c:v>9.2254999999999993E-3</c:v>
                </c:pt>
                <c:pt idx="34">
                  <c:v>9.0255333333333319E-3</c:v>
                </c:pt>
                <c:pt idx="35">
                  <c:v>8.8255E-3</c:v>
                </c:pt>
                <c:pt idx="36">
                  <c:v>8.6254999999999995E-3</c:v>
                </c:pt>
                <c:pt idx="37">
                  <c:v>8.4255000000000007E-3</c:v>
                </c:pt>
                <c:pt idx="38">
                  <c:v>8.2255000000000002E-3</c:v>
                </c:pt>
                <c:pt idx="39">
                  <c:v>8.025533333333331E-3</c:v>
                </c:pt>
                <c:pt idx="40">
                  <c:v>7.8255000000000009E-3</c:v>
                </c:pt>
                <c:pt idx="41">
                  <c:v>7.6255000000000003E-3</c:v>
                </c:pt>
                <c:pt idx="42">
                  <c:v>7.4254999999999998E-3</c:v>
                </c:pt>
                <c:pt idx="43">
                  <c:v>7.2255000000000002E-3</c:v>
                </c:pt>
                <c:pt idx="44">
                  <c:v>7.025533333333331E-3</c:v>
                </c:pt>
                <c:pt idx="45">
                  <c:v>6.9255000000000002E-3</c:v>
                </c:pt>
                <c:pt idx="46">
                  <c:v>6.8255E-3</c:v>
                </c:pt>
                <c:pt idx="47">
                  <c:v>6.7254999999999997E-3</c:v>
                </c:pt>
                <c:pt idx="48">
                  <c:v>6.6255000000000003E-3</c:v>
                </c:pt>
                <c:pt idx="49">
                  <c:v>6.5255333333333315E-3</c:v>
                </c:pt>
                <c:pt idx="50">
                  <c:v>6.4254999999999998E-3</c:v>
                </c:pt>
                <c:pt idx="51">
                  <c:v>6.3255000000000004E-3</c:v>
                </c:pt>
                <c:pt idx="52">
                  <c:v>6.2255000000000001E-3</c:v>
                </c:pt>
                <c:pt idx="53">
                  <c:v>6.1254999999999999E-3</c:v>
                </c:pt>
                <c:pt idx="54">
                  <c:v>6.025533333333331E-3</c:v>
                </c:pt>
                <c:pt idx="55">
                  <c:v>5.9255000000000002E-3</c:v>
                </c:pt>
                <c:pt idx="56">
                  <c:v>5.8254999999999999E-3</c:v>
                </c:pt>
                <c:pt idx="57">
                  <c:v>5.7254999999999997E-3</c:v>
                </c:pt>
                <c:pt idx="58">
                  <c:v>5.6255000000000003E-3</c:v>
                </c:pt>
                <c:pt idx="59">
                  <c:v>5.5255333333333306E-3</c:v>
                </c:pt>
                <c:pt idx="60">
                  <c:v>5.4254999999999998E-3</c:v>
                </c:pt>
                <c:pt idx="61">
                  <c:v>5.3255000000000004E-3</c:v>
                </c:pt>
                <c:pt idx="62">
                  <c:v>5.2255000000000001E-3</c:v>
                </c:pt>
                <c:pt idx="63">
                  <c:v>5.1254999999999998E-3</c:v>
                </c:pt>
                <c:pt idx="64">
                  <c:v>5.0255333333333301E-3</c:v>
                </c:pt>
                <c:pt idx="65">
                  <c:v>4.9255000000000002E-3</c:v>
                </c:pt>
                <c:pt idx="66">
                  <c:v>4.8254999999999999E-3</c:v>
                </c:pt>
                <c:pt idx="67">
                  <c:v>4.7254999999999997E-3</c:v>
                </c:pt>
                <c:pt idx="68">
                  <c:v>4.6255000000000003E-3</c:v>
                </c:pt>
                <c:pt idx="69">
                  <c:v>4.5255333333333297E-3</c:v>
                </c:pt>
                <c:pt idx="70">
                  <c:v>4.4254999999999997E-3</c:v>
                </c:pt>
                <c:pt idx="71">
                  <c:v>4.3255000000000004E-3</c:v>
                </c:pt>
                <c:pt idx="72">
                  <c:v>4.2255000000000001E-3</c:v>
                </c:pt>
                <c:pt idx="73">
                  <c:v>4.1254999999999998E-3</c:v>
                </c:pt>
                <c:pt idx="74">
                  <c:v>4.0255333333333292E-3</c:v>
                </c:pt>
                <c:pt idx="75">
                  <c:v>3.9255000000000002E-3</c:v>
                </c:pt>
                <c:pt idx="76">
                  <c:v>3.8254999999999999E-3</c:v>
                </c:pt>
                <c:pt idx="77">
                  <c:v>3.7255000000000001E-3</c:v>
                </c:pt>
                <c:pt idx="78">
                  <c:v>3.6254999999999998E-3</c:v>
                </c:pt>
                <c:pt idx="79">
                  <c:v>3.5255333333333292E-3</c:v>
                </c:pt>
                <c:pt idx="80">
                  <c:v>3.4754999999999999E-3</c:v>
                </c:pt>
                <c:pt idx="81">
                  <c:v>3.4255000000000002E-3</c:v>
                </c:pt>
                <c:pt idx="82">
                  <c:v>3.3755E-3</c:v>
                </c:pt>
                <c:pt idx="83">
                  <c:v>3.3254999999999999E-3</c:v>
                </c:pt>
                <c:pt idx="84">
                  <c:v>3.2755333333333294E-3</c:v>
                </c:pt>
                <c:pt idx="85">
                  <c:v>3.2255000000000001E-3</c:v>
                </c:pt>
                <c:pt idx="86">
                  <c:v>3.1754999999999999E-3</c:v>
                </c:pt>
                <c:pt idx="87">
                  <c:v>3.1254999999999998E-3</c:v>
                </c:pt>
                <c:pt idx="88">
                  <c:v>3.0755000000000001E-3</c:v>
                </c:pt>
                <c:pt idx="89">
                  <c:v>3.0255333333333292E-3</c:v>
                </c:pt>
                <c:pt idx="90">
                  <c:v>2.9754999999999998E-3</c:v>
                </c:pt>
                <c:pt idx="91">
                  <c:v>2.9255000000000001E-3</c:v>
                </c:pt>
                <c:pt idx="92">
                  <c:v>2.8755E-3</c:v>
                </c:pt>
                <c:pt idx="93">
                  <c:v>2.8254999999999999E-3</c:v>
                </c:pt>
                <c:pt idx="94">
                  <c:v>2.775533333333329E-3</c:v>
                </c:pt>
                <c:pt idx="95">
                  <c:v>2.7255000000000001E-3</c:v>
                </c:pt>
                <c:pt idx="96">
                  <c:v>2.6754999999999999E-3</c:v>
                </c:pt>
                <c:pt idx="97">
                  <c:v>2.6254999999999998E-3</c:v>
                </c:pt>
                <c:pt idx="98">
                  <c:v>2.5755000000000001E-3</c:v>
                </c:pt>
                <c:pt idx="99">
                  <c:v>2.5255333333333288E-3</c:v>
                </c:pt>
                <c:pt idx="100">
                  <c:v>2.4754999999999998E-3</c:v>
                </c:pt>
                <c:pt idx="101">
                  <c:v>2.4255000000000001E-3</c:v>
                </c:pt>
                <c:pt idx="102">
                  <c:v>2.3755E-3</c:v>
                </c:pt>
                <c:pt idx="103">
                  <c:v>2.3254999999999999E-3</c:v>
                </c:pt>
                <c:pt idx="104">
                  <c:v>2.2755333333333285E-3</c:v>
                </c:pt>
                <c:pt idx="105">
                  <c:v>2.2255E-3</c:v>
                </c:pt>
                <c:pt idx="106">
                  <c:v>2.1754999999999999E-3</c:v>
                </c:pt>
                <c:pt idx="107">
                  <c:v>2.1254999999999998E-3</c:v>
                </c:pt>
                <c:pt idx="108">
                  <c:v>2.0755000000000001E-3</c:v>
                </c:pt>
                <c:pt idx="109">
                  <c:v>2.0255333333333283E-3</c:v>
                </c:pt>
                <c:pt idx="110">
                  <c:v>1.9754999999999998E-3</c:v>
                </c:pt>
                <c:pt idx="111">
                  <c:v>1.9254999999999999E-3</c:v>
                </c:pt>
                <c:pt idx="112">
                  <c:v>1.8755E-3</c:v>
                </c:pt>
                <c:pt idx="113">
                  <c:v>1.8255000000000001E-3</c:v>
                </c:pt>
                <c:pt idx="114">
                  <c:v>1.7755333333333283E-3</c:v>
                </c:pt>
                <c:pt idx="115">
                  <c:v>1.7255E-3</c:v>
                </c:pt>
                <c:pt idx="116">
                  <c:v>1.6754999999999999E-3</c:v>
                </c:pt>
                <c:pt idx="117">
                  <c:v>1.6255E-3</c:v>
                </c:pt>
                <c:pt idx="118">
                  <c:v>1.5755000000000001E-3</c:v>
                </c:pt>
                <c:pt idx="119">
                  <c:v>1.5255333333333283E-3</c:v>
                </c:pt>
                <c:pt idx="120">
                  <c:v>1.4755E-3</c:v>
                </c:pt>
                <c:pt idx="121">
                  <c:v>1.4254999999999999E-3</c:v>
                </c:pt>
                <c:pt idx="122">
                  <c:v>1.3755E-3</c:v>
                </c:pt>
                <c:pt idx="123">
                  <c:v>1.3255000000000001E-3</c:v>
                </c:pt>
                <c:pt idx="124">
                  <c:v>1.2755333333333283E-3</c:v>
                </c:pt>
                <c:pt idx="125">
                  <c:v>1.2255E-3</c:v>
                </c:pt>
                <c:pt idx="126">
                  <c:v>1.1754999999999999E-3</c:v>
                </c:pt>
                <c:pt idx="127">
                  <c:v>1.1255E-3</c:v>
                </c:pt>
                <c:pt idx="128">
                  <c:v>1.0755000000000001E-3</c:v>
                </c:pt>
                <c:pt idx="129">
                  <c:v>1.0255333333333283E-3</c:v>
                </c:pt>
                <c:pt idx="130">
                  <c:v>1.0055000000000001E-3</c:v>
                </c:pt>
                <c:pt idx="131">
                  <c:v>9.8550000000000005E-4</c:v>
                </c:pt>
                <c:pt idx="132">
                  <c:v>9.655E-4</c:v>
                </c:pt>
                <c:pt idx="133">
                  <c:v>9.4550000000000005E-4</c:v>
                </c:pt>
                <c:pt idx="134">
                  <c:v>9.2553333333332826E-4</c:v>
                </c:pt>
                <c:pt idx="135">
                  <c:v>9.0549999999999995E-4</c:v>
                </c:pt>
                <c:pt idx="136">
                  <c:v>8.855E-4</c:v>
                </c:pt>
                <c:pt idx="137">
                  <c:v>8.6549999999999995E-4</c:v>
                </c:pt>
                <c:pt idx="138">
                  <c:v>8.4550000000000001E-4</c:v>
                </c:pt>
                <c:pt idx="139">
                  <c:v>8.2553333333332821E-4</c:v>
                </c:pt>
                <c:pt idx="140">
                  <c:v>8.0550000000000001E-4</c:v>
                </c:pt>
                <c:pt idx="141">
                  <c:v>7.8549999999999996E-4</c:v>
                </c:pt>
                <c:pt idx="142">
                  <c:v>7.6550000000000001E-4</c:v>
                </c:pt>
                <c:pt idx="143">
                  <c:v>7.4549999999999996E-4</c:v>
                </c:pt>
                <c:pt idx="144">
                  <c:v>7.2553333333332816E-4</c:v>
                </c:pt>
                <c:pt idx="145">
                  <c:v>7.0549999999999996E-4</c:v>
                </c:pt>
                <c:pt idx="146">
                  <c:v>6.8550000000000002E-4</c:v>
                </c:pt>
                <c:pt idx="147">
                  <c:v>6.6549999999999997E-4</c:v>
                </c:pt>
                <c:pt idx="148">
                  <c:v>6.4550000000000002E-4</c:v>
                </c:pt>
                <c:pt idx="149">
                  <c:v>6.2553333333332812E-4</c:v>
                </c:pt>
                <c:pt idx="150">
                  <c:v>6.0550000000000003E-4</c:v>
                </c:pt>
                <c:pt idx="151">
                  <c:v>5.8549999999999997E-4</c:v>
                </c:pt>
                <c:pt idx="152">
                  <c:v>5.6550000000000003E-4</c:v>
                </c:pt>
                <c:pt idx="153">
                  <c:v>5.4549999999999998E-4</c:v>
                </c:pt>
                <c:pt idx="154">
                  <c:v>5.2553333333332807E-4</c:v>
                </c:pt>
                <c:pt idx="155">
                  <c:v>5.0549999999999998E-4</c:v>
                </c:pt>
                <c:pt idx="156">
                  <c:v>4.8549999999999998E-4</c:v>
                </c:pt>
                <c:pt idx="157">
                  <c:v>4.6549999999999998E-4</c:v>
                </c:pt>
                <c:pt idx="158">
                  <c:v>4.4549999999999999E-4</c:v>
                </c:pt>
                <c:pt idx="159">
                  <c:v>4.2553333333332808E-4</c:v>
                </c:pt>
                <c:pt idx="160">
                  <c:v>4.0549999999999999E-4</c:v>
                </c:pt>
                <c:pt idx="161">
                  <c:v>3.8549999999999999E-4</c:v>
                </c:pt>
                <c:pt idx="162">
                  <c:v>3.6549999999999999E-4</c:v>
                </c:pt>
                <c:pt idx="163">
                  <c:v>3.455E-4</c:v>
                </c:pt>
                <c:pt idx="164">
                  <c:v>3.2553333333332809E-4</c:v>
                </c:pt>
                <c:pt idx="165">
                  <c:v>2.8433809523809001E-4</c:v>
                </c:pt>
                <c:pt idx="166">
                  <c:v>2.431428571428519E-4</c:v>
                </c:pt>
                <c:pt idx="167">
                  <c:v>2.019476190476138E-4</c:v>
                </c:pt>
                <c:pt idx="168">
                  <c:v>1.6075238095237569E-4</c:v>
                </c:pt>
                <c:pt idx="169">
                  <c:v>1.1955714285713759E-4</c:v>
                </c:pt>
                <c:pt idx="170">
                  <c:v>7.8361904761899479E-5</c:v>
                </c:pt>
                <c:pt idx="171">
                  <c:v>3.7166666666661379E-5</c:v>
                </c:pt>
                <c:pt idx="172">
                  <c:v>3.7166666666661379E-5</c:v>
                </c:pt>
                <c:pt idx="173">
                  <c:v>3.7166666666661379E-5</c:v>
                </c:pt>
                <c:pt idx="174">
                  <c:v>3.7166666666661379E-5</c:v>
                </c:pt>
                <c:pt idx="175">
                  <c:v>3.7166666666661379E-5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5A3-435A-9C42-31E09FABC907}"/>
            </c:ext>
          </c:extLst>
        </c:ser>
        <c:ser>
          <c:idx val="7"/>
          <c:order val="7"/>
          <c:tx>
            <c:strRef>
              <c:f>r0_v832Initial!$AR$1</c:f>
              <c:strCache>
                <c:ptCount val="1"/>
                <c:pt idx="0">
                  <c:v>XI_HV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r0_v832Initial!$Z$2:$Z$202</c:f>
              <c:numCache>
                <c:formatCode>General</c:formatCode>
                <c:ptCount val="20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  <c:pt idx="151">
                  <c:v>302</c:v>
                </c:pt>
                <c:pt idx="152">
                  <c:v>304</c:v>
                </c:pt>
                <c:pt idx="153">
                  <c:v>306</c:v>
                </c:pt>
                <c:pt idx="154">
                  <c:v>308</c:v>
                </c:pt>
                <c:pt idx="155">
                  <c:v>310</c:v>
                </c:pt>
                <c:pt idx="156">
                  <c:v>312</c:v>
                </c:pt>
                <c:pt idx="157">
                  <c:v>314</c:v>
                </c:pt>
                <c:pt idx="158">
                  <c:v>316</c:v>
                </c:pt>
                <c:pt idx="159">
                  <c:v>318</c:v>
                </c:pt>
                <c:pt idx="160">
                  <c:v>320</c:v>
                </c:pt>
                <c:pt idx="161">
                  <c:v>322</c:v>
                </c:pt>
                <c:pt idx="162">
                  <c:v>324</c:v>
                </c:pt>
                <c:pt idx="163">
                  <c:v>326</c:v>
                </c:pt>
                <c:pt idx="164">
                  <c:v>328</c:v>
                </c:pt>
                <c:pt idx="165">
                  <c:v>330</c:v>
                </c:pt>
                <c:pt idx="166">
                  <c:v>332</c:v>
                </c:pt>
                <c:pt idx="167">
                  <c:v>334</c:v>
                </c:pt>
                <c:pt idx="168">
                  <c:v>336</c:v>
                </c:pt>
                <c:pt idx="169">
                  <c:v>338</c:v>
                </c:pt>
                <c:pt idx="170">
                  <c:v>340</c:v>
                </c:pt>
                <c:pt idx="171">
                  <c:v>342</c:v>
                </c:pt>
                <c:pt idx="172">
                  <c:v>344</c:v>
                </c:pt>
                <c:pt idx="173">
                  <c:v>346</c:v>
                </c:pt>
                <c:pt idx="174">
                  <c:v>348</c:v>
                </c:pt>
                <c:pt idx="175">
                  <c:v>350</c:v>
                </c:pt>
                <c:pt idx="176">
                  <c:v>352</c:v>
                </c:pt>
                <c:pt idx="177">
                  <c:v>354</c:v>
                </c:pt>
                <c:pt idx="178">
                  <c:v>356</c:v>
                </c:pt>
                <c:pt idx="179">
                  <c:v>358</c:v>
                </c:pt>
                <c:pt idx="180">
                  <c:v>360</c:v>
                </c:pt>
                <c:pt idx="181">
                  <c:v>362</c:v>
                </c:pt>
                <c:pt idx="182">
                  <c:v>364</c:v>
                </c:pt>
                <c:pt idx="183">
                  <c:v>366</c:v>
                </c:pt>
                <c:pt idx="184">
                  <c:v>368</c:v>
                </c:pt>
                <c:pt idx="185">
                  <c:v>370</c:v>
                </c:pt>
                <c:pt idx="186">
                  <c:v>372</c:v>
                </c:pt>
                <c:pt idx="187">
                  <c:v>374</c:v>
                </c:pt>
                <c:pt idx="188">
                  <c:v>376</c:v>
                </c:pt>
                <c:pt idx="189">
                  <c:v>378</c:v>
                </c:pt>
                <c:pt idx="190">
                  <c:v>380</c:v>
                </c:pt>
                <c:pt idx="191">
                  <c:v>382</c:v>
                </c:pt>
                <c:pt idx="192">
                  <c:v>384</c:v>
                </c:pt>
                <c:pt idx="193">
                  <c:v>386</c:v>
                </c:pt>
                <c:pt idx="194">
                  <c:v>388</c:v>
                </c:pt>
                <c:pt idx="195">
                  <c:v>390</c:v>
                </c:pt>
                <c:pt idx="196">
                  <c:v>392</c:v>
                </c:pt>
                <c:pt idx="197">
                  <c:v>394</c:v>
                </c:pt>
                <c:pt idx="198">
                  <c:v>396</c:v>
                </c:pt>
                <c:pt idx="199">
                  <c:v>398</c:v>
                </c:pt>
                <c:pt idx="200">
                  <c:v>400</c:v>
                </c:pt>
              </c:numCache>
            </c:numRef>
          </c:xVal>
          <c:yVal>
            <c:numRef>
              <c:f>r0_v832Initial!$AR$2:$AR$202</c:f>
              <c:numCache>
                <c:formatCode>0.0000000</c:formatCode>
                <c:ptCount val="201"/>
                <c:pt idx="0">
                  <c:v>1</c:v>
                </c:pt>
                <c:pt idx="1">
                  <c:v>0.44999999999999996</c:v>
                </c:pt>
                <c:pt idx="2">
                  <c:v>0.22500000000000001</c:v>
                </c:pt>
                <c:pt idx="3">
                  <c:v>0.125</c:v>
                </c:pt>
                <c:pt idx="4">
                  <c:v>6.6666666666666666E-2</c:v>
                </c:pt>
                <c:pt idx="5">
                  <c:v>4.6666666666666669E-2</c:v>
                </c:pt>
                <c:pt idx="6">
                  <c:v>3.833333333333333E-2</c:v>
                </c:pt>
                <c:pt idx="7">
                  <c:v>3.2014699999999993E-2</c:v>
                </c:pt>
                <c:pt idx="8">
                  <c:v>2.8000000000000001E-2</c:v>
                </c:pt>
                <c:pt idx="9">
                  <c:v>2.3166666666666669E-2</c:v>
                </c:pt>
                <c:pt idx="10">
                  <c:v>1.9533833333333334E-2</c:v>
                </c:pt>
                <c:pt idx="11">
                  <c:v>1.8591666666666666E-2</c:v>
                </c:pt>
                <c:pt idx="12">
                  <c:v>1.7649466666666665E-2</c:v>
                </c:pt>
                <c:pt idx="13">
                  <c:v>1.6707299999999998E-2</c:v>
                </c:pt>
                <c:pt idx="14">
                  <c:v>1.5765099999999997E-2</c:v>
                </c:pt>
                <c:pt idx="15">
                  <c:v>1.5165100000000001E-2</c:v>
                </c:pt>
                <c:pt idx="16">
                  <c:v>1.4565099999999999E-2</c:v>
                </c:pt>
                <c:pt idx="17">
                  <c:v>1.3965099999999999E-2</c:v>
                </c:pt>
                <c:pt idx="18">
                  <c:v>1.33651E-2</c:v>
                </c:pt>
                <c:pt idx="19">
                  <c:v>1.2765099999999998E-2</c:v>
                </c:pt>
                <c:pt idx="20">
                  <c:v>1.23651E-2</c:v>
                </c:pt>
                <c:pt idx="21">
                  <c:v>1.1965099999999999E-2</c:v>
                </c:pt>
                <c:pt idx="22">
                  <c:v>1.15651E-2</c:v>
                </c:pt>
                <c:pt idx="23">
                  <c:v>1.1165100000000001E-2</c:v>
                </c:pt>
                <c:pt idx="24">
                  <c:v>1.0765099999999998E-2</c:v>
                </c:pt>
                <c:pt idx="25">
                  <c:v>1.0565099999999999E-2</c:v>
                </c:pt>
                <c:pt idx="26">
                  <c:v>1.03651E-2</c:v>
                </c:pt>
                <c:pt idx="27">
                  <c:v>1.01651E-2</c:v>
                </c:pt>
                <c:pt idx="28">
                  <c:v>9.9650999999999993E-3</c:v>
                </c:pt>
                <c:pt idx="29">
                  <c:v>9.7650999999999988E-3</c:v>
                </c:pt>
                <c:pt idx="30">
                  <c:v>9.6051000000000001E-3</c:v>
                </c:pt>
                <c:pt idx="31">
                  <c:v>9.4450999999999997E-3</c:v>
                </c:pt>
                <c:pt idx="32">
                  <c:v>9.2850999999999993E-3</c:v>
                </c:pt>
                <c:pt idx="33">
                  <c:v>9.1251000000000006E-3</c:v>
                </c:pt>
                <c:pt idx="34">
                  <c:v>8.9650999999999984E-3</c:v>
                </c:pt>
                <c:pt idx="35">
                  <c:v>8.8050999999999997E-3</c:v>
                </c:pt>
                <c:pt idx="36">
                  <c:v>8.6450999999999993E-3</c:v>
                </c:pt>
                <c:pt idx="37">
                  <c:v>8.4851000000000006E-3</c:v>
                </c:pt>
                <c:pt idx="38">
                  <c:v>8.3251000000000002E-3</c:v>
                </c:pt>
                <c:pt idx="39">
                  <c:v>8.1650999999999981E-3</c:v>
                </c:pt>
                <c:pt idx="40">
                  <c:v>8.0651000000000004E-3</c:v>
                </c:pt>
                <c:pt idx="41">
                  <c:v>7.9650999999999993E-3</c:v>
                </c:pt>
                <c:pt idx="42">
                  <c:v>7.8650999999999999E-3</c:v>
                </c:pt>
                <c:pt idx="43">
                  <c:v>7.7650999999999996E-3</c:v>
                </c:pt>
                <c:pt idx="44">
                  <c:v>7.6650999999999976E-3</c:v>
                </c:pt>
                <c:pt idx="45">
                  <c:v>7.5650999999999999E-3</c:v>
                </c:pt>
                <c:pt idx="46">
                  <c:v>7.4650999999999997E-3</c:v>
                </c:pt>
                <c:pt idx="47">
                  <c:v>7.3651000000000003E-3</c:v>
                </c:pt>
                <c:pt idx="48">
                  <c:v>7.2651E-3</c:v>
                </c:pt>
                <c:pt idx="49">
                  <c:v>7.1650999999999972E-3</c:v>
                </c:pt>
                <c:pt idx="50">
                  <c:v>7.0651000000000004E-3</c:v>
                </c:pt>
                <c:pt idx="51">
                  <c:v>6.9651000000000001E-3</c:v>
                </c:pt>
                <c:pt idx="52">
                  <c:v>6.8650999999999998E-3</c:v>
                </c:pt>
                <c:pt idx="53">
                  <c:v>6.7650999999999996E-3</c:v>
                </c:pt>
                <c:pt idx="54">
                  <c:v>6.6650999999999967E-3</c:v>
                </c:pt>
                <c:pt idx="55">
                  <c:v>6.5650999999999999E-3</c:v>
                </c:pt>
                <c:pt idx="56">
                  <c:v>6.4650999999999997E-3</c:v>
                </c:pt>
                <c:pt idx="57">
                  <c:v>6.3651000000000003E-3</c:v>
                </c:pt>
                <c:pt idx="58">
                  <c:v>6.2651E-3</c:v>
                </c:pt>
                <c:pt idx="59">
                  <c:v>6.1650999999999963E-3</c:v>
                </c:pt>
                <c:pt idx="60">
                  <c:v>6.0651000000000004E-3</c:v>
                </c:pt>
                <c:pt idx="61">
                  <c:v>5.9651000000000001E-3</c:v>
                </c:pt>
                <c:pt idx="62">
                  <c:v>5.8650999999999998E-3</c:v>
                </c:pt>
                <c:pt idx="63">
                  <c:v>5.7651000000000004E-3</c:v>
                </c:pt>
                <c:pt idx="64">
                  <c:v>5.6650999999999958E-3</c:v>
                </c:pt>
                <c:pt idx="65">
                  <c:v>5.5650999999999999E-3</c:v>
                </c:pt>
                <c:pt idx="66">
                  <c:v>5.4650999999999996E-3</c:v>
                </c:pt>
                <c:pt idx="67">
                  <c:v>5.3651000000000003E-3</c:v>
                </c:pt>
                <c:pt idx="68">
                  <c:v>5.2651E-3</c:v>
                </c:pt>
                <c:pt idx="69">
                  <c:v>5.1650999999999954E-3</c:v>
                </c:pt>
                <c:pt idx="70">
                  <c:v>5.0651000000000003E-3</c:v>
                </c:pt>
                <c:pt idx="71">
                  <c:v>4.9651000000000001E-3</c:v>
                </c:pt>
                <c:pt idx="72">
                  <c:v>4.8650999999999998E-3</c:v>
                </c:pt>
                <c:pt idx="73">
                  <c:v>4.7651000000000004E-3</c:v>
                </c:pt>
                <c:pt idx="74">
                  <c:v>4.6650999999999949E-3</c:v>
                </c:pt>
                <c:pt idx="75">
                  <c:v>4.5650999999999999E-3</c:v>
                </c:pt>
                <c:pt idx="76">
                  <c:v>4.4650999999999996E-3</c:v>
                </c:pt>
                <c:pt idx="77">
                  <c:v>4.3651000000000002E-3</c:v>
                </c:pt>
                <c:pt idx="78">
                  <c:v>4.2651E-3</c:v>
                </c:pt>
                <c:pt idx="79">
                  <c:v>4.1650999999999945E-3</c:v>
                </c:pt>
                <c:pt idx="80">
                  <c:v>4.1151E-3</c:v>
                </c:pt>
                <c:pt idx="81">
                  <c:v>4.0651000000000003E-3</c:v>
                </c:pt>
                <c:pt idx="82">
                  <c:v>4.0150999999999997E-3</c:v>
                </c:pt>
                <c:pt idx="83">
                  <c:v>3.9651E-3</c:v>
                </c:pt>
                <c:pt idx="84">
                  <c:v>3.9150999999999943E-3</c:v>
                </c:pt>
                <c:pt idx="85">
                  <c:v>3.8650999999999998E-3</c:v>
                </c:pt>
                <c:pt idx="86">
                  <c:v>3.8151000000000001E-3</c:v>
                </c:pt>
                <c:pt idx="87">
                  <c:v>3.7651E-3</c:v>
                </c:pt>
                <c:pt idx="88">
                  <c:v>3.7150999999999998E-3</c:v>
                </c:pt>
                <c:pt idx="89">
                  <c:v>3.6650999999999941E-3</c:v>
                </c:pt>
                <c:pt idx="90">
                  <c:v>3.6151E-3</c:v>
                </c:pt>
                <c:pt idx="91">
                  <c:v>3.5650999999999999E-3</c:v>
                </c:pt>
                <c:pt idx="92">
                  <c:v>3.5151000000000002E-3</c:v>
                </c:pt>
                <c:pt idx="93">
                  <c:v>3.4651E-3</c:v>
                </c:pt>
                <c:pt idx="94">
                  <c:v>3.4150999999999938E-3</c:v>
                </c:pt>
                <c:pt idx="95">
                  <c:v>3.3651000000000002E-3</c:v>
                </c:pt>
                <c:pt idx="96">
                  <c:v>3.3151000000000001E-3</c:v>
                </c:pt>
                <c:pt idx="97">
                  <c:v>3.2650999999999999E-3</c:v>
                </c:pt>
                <c:pt idx="98">
                  <c:v>3.2150999999999998E-3</c:v>
                </c:pt>
                <c:pt idx="99">
                  <c:v>3.1650999999999936E-3</c:v>
                </c:pt>
                <c:pt idx="100">
                  <c:v>3.1151E-3</c:v>
                </c:pt>
                <c:pt idx="101">
                  <c:v>3.0650999999999999E-3</c:v>
                </c:pt>
                <c:pt idx="102">
                  <c:v>3.0151000000000002E-3</c:v>
                </c:pt>
                <c:pt idx="103">
                  <c:v>2.9651E-3</c:v>
                </c:pt>
                <c:pt idx="104">
                  <c:v>2.9150999999999934E-3</c:v>
                </c:pt>
                <c:pt idx="105">
                  <c:v>2.8651000000000002E-3</c:v>
                </c:pt>
                <c:pt idx="106">
                  <c:v>2.8151000000000001E-3</c:v>
                </c:pt>
                <c:pt idx="107">
                  <c:v>2.7650999999999999E-3</c:v>
                </c:pt>
                <c:pt idx="108">
                  <c:v>2.7150999999999998E-3</c:v>
                </c:pt>
                <c:pt idx="109">
                  <c:v>2.6650999999999932E-3</c:v>
                </c:pt>
                <c:pt idx="110">
                  <c:v>2.6151E-3</c:v>
                </c:pt>
                <c:pt idx="111">
                  <c:v>2.5650999999999998E-3</c:v>
                </c:pt>
                <c:pt idx="112">
                  <c:v>2.5151000000000001E-3</c:v>
                </c:pt>
                <c:pt idx="113">
                  <c:v>2.4651E-3</c:v>
                </c:pt>
                <c:pt idx="114">
                  <c:v>2.4150999999999929E-3</c:v>
                </c:pt>
                <c:pt idx="115">
                  <c:v>2.3651000000000002E-3</c:v>
                </c:pt>
                <c:pt idx="116">
                  <c:v>2.3151000000000001E-3</c:v>
                </c:pt>
                <c:pt idx="117">
                  <c:v>2.2650999999999999E-3</c:v>
                </c:pt>
                <c:pt idx="118">
                  <c:v>2.2150999999999998E-3</c:v>
                </c:pt>
                <c:pt idx="119">
                  <c:v>2.1650999999999927E-3</c:v>
                </c:pt>
                <c:pt idx="120">
                  <c:v>2.1050999999999999E-3</c:v>
                </c:pt>
                <c:pt idx="121">
                  <c:v>2.0451000000000002E-3</c:v>
                </c:pt>
                <c:pt idx="122">
                  <c:v>1.9851000000000001E-3</c:v>
                </c:pt>
                <c:pt idx="123">
                  <c:v>1.9250999999999999E-3</c:v>
                </c:pt>
                <c:pt idx="124">
                  <c:v>1.8650999999999928E-3</c:v>
                </c:pt>
                <c:pt idx="125">
                  <c:v>1.8051E-3</c:v>
                </c:pt>
                <c:pt idx="126">
                  <c:v>1.7451000000000001E-3</c:v>
                </c:pt>
                <c:pt idx="127">
                  <c:v>1.6850999999999999E-3</c:v>
                </c:pt>
                <c:pt idx="128">
                  <c:v>1.6251E-3</c:v>
                </c:pt>
                <c:pt idx="129">
                  <c:v>1.5650999999999929E-3</c:v>
                </c:pt>
                <c:pt idx="130">
                  <c:v>1.5250999999999999E-3</c:v>
                </c:pt>
                <c:pt idx="131">
                  <c:v>1.4851E-3</c:v>
                </c:pt>
                <c:pt idx="132">
                  <c:v>1.4450999999999999E-3</c:v>
                </c:pt>
                <c:pt idx="133">
                  <c:v>1.4051000000000001E-3</c:v>
                </c:pt>
                <c:pt idx="134">
                  <c:v>1.3650999999999928E-3</c:v>
                </c:pt>
                <c:pt idx="135">
                  <c:v>1.3450999999999999E-3</c:v>
                </c:pt>
                <c:pt idx="136">
                  <c:v>1.3251000000000001E-3</c:v>
                </c:pt>
                <c:pt idx="137">
                  <c:v>1.3051E-3</c:v>
                </c:pt>
                <c:pt idx="138">
                  <c:v>1.2851E-3</c:v>
                </c:pt>
                <c:pt idx="139">
                  <c:v>1.2650999999999927E-3</c:v>
                </c:pt>
                <c:pt idx="140">
                  <c:v>1.2451000000000001E-3</c:v>
                </c:pt>
                <c:pt idx="141">
                  <c:v>1.2251E-3</c:v>
                </c:pt>
                <c:pt idx="142">
                  <c:v>1.2051E-3</c:v>
                </c:pt>
                <c:pt idx="143">
                  <c:v>1.1850999999999999E-3</c:v>
                </c:pt>
                <c:pt idx="144">
                  <c:v>1.1650999999999927E-3</c:v>
                </c:pt>
                <c:pt idx="145">
                  <c:v>1.1451E-3</c:v>
                </c:pt>
                <c:pt idx="146">
                  <c:v>1.1251E-3</c:v>
                </c:pt>
                <c:pt idx="147">
                  <c:v>1.1050999999999999E-3</c:v>
                </c:pt>
                <c:pt idx="148">
                  <c:v>1.0851000000000001E-3</c:v>
                </c:pt>
                <c:pt idx="149">
                  <c:v>1.0650999999999927E-3</c:v>
                </c:pt>
                <c:pt idx="150">
                  <c:v>1.0451E-3</c:v>
                </c:pt>
                <c:pt idx="151">
                  <c:v>1.0250999999999999E-3</c:v>
                </c:pt>
                <c:pt idx="152">
                  <c:v>1.0051000000000001E-3</c:v>
                </c:pt>
                <c:pt idx="153">
                  <c:v>9.8510000000000004E-4</c:v>
                </c:pt>
                <c:pt idx="154">
                  <c:v>9.6509999999999261E-4</c:v>
                </c:pt>
                <c:pt idx="155">
                  <c:v>9.4510000000000004E-4</c:v>
                </c:pt>
                <c:pt idx="156">
                  <c:v>9.2509999999999999E-4</c:v>
                </c:pt>
                <c:pt idx="157">
                  <c:v>9.0510000000000005E-4</c:v>
                </c:pt>
                <c:pt idx="158">
                  <c:v>8.8509999999999999E-4</c:v>
                </c:pt>
                <c:pt idx="159">
                  <c:v>8.6509999999999257E-4</c:v>
                </c:pt>
                <c:pt idx="160">
                  <c:v>8.451E-4</c:v>
                </c:pt>
                <c:pt idx="161">
                  <c:v>8.2510000000000005E-4</c:v>
                </c:pt>
                <c:pt idx="162">
                  <c:v>8.051E-4</c:v>
                </c:pt>
                <c:pt idx="163">
                  <c:v>7.8509999999999995E-4</c:v>
                </c:pt>
                <c:pt idx="164">
                  <c:v>7.6509999999999252E-4</c:v>
                </c:pt>
                <c:pt idx="165">
                  <c:v>7.4259705882352212E-4</c:v>
                </c:pt>
                <c:pt idx="166">
                  <c:v>7.2009411764705172E-4</c:v>
                </c:pt>
                <c:pt idx="167">
                  <c:v>6.9759117647058132E-4</c:v>
                </c:pt>
                <c:pt idx="168">
                  <c:v>6.7508823529411092E-4</c:v>
                </c:pt>
                <c:pt idx="169">
                  <c:v>6.5258529411764052E-4</c:v>
                </c:pt>
                <c:pt idx="170">
                  <c:v>6.3008235294117012E-4</c:v>
                </c:pt>
                <c:pt idx="171">
                  <c:v>6.0757941176469972E-4</c:v>
                </c:pt>
                <c:pt idx="172">
                  <c:v>5.8507647058822932E-4</c:v>
                </c:pt>
                <c:pt idx="173">
                  <c:v>5.6257352941175892E-4</c:v>
                </c:pt>
                <c:pt idx="174">
                  <c:v>5.4007058823528852E-4</c:v>
                </c:pt>
                <c:pt idx="175">
                  <c:v>5.1756764705881812E-4</c:v>
                </c:pt>
                <c:pt idx="176">
                  <c:v>4.9506470588234772E-4</c:v>
                </c:pt>
                <c:pt idx="177">
                  <c:v>4.7256176470587737E-4</c:v>
                </c:pt>
                <c:pt idx="178">
                  <c:v>4.5005882352940703E-4</c:v>
                </c:pt>
                <c:pt idx="179">
                  <c:v>4.2755588235293668E-4</c:v>
                </c:pt>
                <c:pt idx="180">
                  <c:v>4.0505294117646634E-4</c:v>
                </c:pt>
                <c:pt idx="181">
                  <c:v>3.8254999999999599E-4</c:v>
                </c:pt>
                <c:pt idx="182">
                  <c:v>3.6004705882352564E-4</c:v>
                </c:pt>
                <c:pt idx="183">
                  <c:v>3.375441176470553E-4</c:v>
                </c:pt>
                <c:pt idx="184">
                  <c:v>3.1504117647058495E-4</c:v>
                </c:pt>
                <c:pt idx="185">
                  <c:v>2.9253823529411461E-4</c:v>
                </c:pt>
                <c:pt idx="186">
                  <c:v>2.7003529411764426E-4</c:v>
                </c:pt>
                <c:pt idx="187">
                  <c:v>2.4753235294117391E-4</c:v>
                </c:pt>
                <c:pt idx="188">
                  <c:v>2.2502941176470354E-4</c:v>
                </c:pt>
                <c:pt idx="189">
                  <c:v>2.0252647058823317E-4</c:v>
                </c:pt>
                <c:pt idx="190">
                  <c:v>1.8002352941176279E-4</c:v>
                </c:pt>
                <c:pt idx="191">
                  <c:v>1.5752058823529242E-4</c:v>
                </c:pt>
                <c:pt idx="192">
                  <c:v>1.3501764705882205E-4</c:v>
                </c:pt>
                <c:pt idx="193">
                  <c:v>1.1251470588235168E-4</c:v>
                </c:pt>
                <c:pt idx="194">
                  <c:v>9.0011764705881303E-5</c:v>
                </c:pt>
                <c:pt idx="195">
                  <c:v>6.750882352941093E-5</c:v>
                </c:pt>
                <c:pt idx="196">
                  <c:v>4.5005882352940556E-5</c:v>
                </c:pt>
                <c:pt idx="197">
                  <c:v>2.2502941176470187E-5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C5A3-435A-9C42-31E09FABC9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347343"/>
        <c:axId val="119346095"/>
      </c:scatterChart>
      <c:valAx>
        <c:axId val="119347343"/>
        <c:scaling>
          <c:orientation val="minMax"/>
          <c:max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346095"/>
        <c:crosses val="autoZero"/>
        <c:crossBetween val="midCat"/>
      </c:valAx>
      <c:valAx>
        <c:axId val="119346095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3473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r0_v832Initial!$AA$1</c:f>
              <c:strCache>
                <c:ptCount val="1"/>
                <c:pt idx="0">
                  <c:v>HBW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r0_v832Initial!$Z$2:$Z$202</c:f>
              <c:numCache>
                <c:formatCode>General</c:formatCode>
                <c:ptCount val="20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  <c:pt idx="151">
                  <c:v>302</c:v>
                </c:pt>
                <c:pt idx="152">
                  <c:v>304</c:v>
                </c:pt>
                <c:pt idx="153">
                  <c:v>306</c:v>
                </c:pt>
                <c:pt idx="154">
                  <c:v>308</c:v>
                </c:pt>
                <c:pt idx="155">
                  <c:v>310</c:v>
                </c:pt>
                <c:pt idx="156">
                  <c:v>312</c:v>
                </c:pt>
                <c:pt idx="157">
                  <c:v>314</c:v>
                </c:pt>
                <c:pt idx="158">
                  <c:v>316</c:v>
                </c:pt>
                <c:pt idx="159">
                  <c:v>318</c:v>
                </c:pt>
                <c:pt idx="160">
                  <c:v>320</c:v>
                </c:pt>
                <c:pt idx="161">
                  <c:v>322</c:v>
                </c:pt>
                <c:pt idx="162">
                  <c:v>324</c:v>
                </c:pt>
                <c:pt idx="163">
                  <c:v>326</c:v>
                </c:pt>
                <c:pt idx="164">
                  <c:v>328</c:v>
                </c:pt>
                <c:pt idx="165">
                  <c:v>330</c:v>
                </c:pt>
                <c:pt idx="166">
                  <c:v>332</c:v>
                </c:pt>
                <c:pt idx="167">
                  <c:v>334</c:v>
                </c:pt>
                <c:pt idx="168">
                  <c:v>336</c:v>
                </c:pt>
                <c:pt idx="169">
                  <c:v>338</c:v>
                </c:pt>
                <c:pt idx="170">
                  <c:v>340</c:v>
                </c:pt>
                <c:pt idx="171">
                  <c:v>342</c:v>
                </c:pt>
                <c:pt idx="172">
                  <c:v>344</c:v>
                </c:pt>
                <c:pt idx="173">
                  <c:v>346</c:v>
                </c:pt>
                <c:pt idx="174">
                  <c:v>348</c:v>
                </c:pt>
                <c:pt idx="175">
                  <c:v>350</c:v>
                </c:pt>
                <c:pt idx="176">
                  <c:v>352</c:v>
                </c:pt>
                <c:pt idx="177">
                  <c:v>354</c:v>
                </c:pt>
                <c:pt idx="178">
                  <c:v>356</c:v>
                </c:pt>
                <c:pt idx="179">
                  <c:v>358</c:v>
                </c:pt>
                <c:pt idx="180">
                  <c:v>360</c:v>
                </c:pt>
                <c:pt idx="181">
                  <c:v>362</c:v>
                </c:pt>
                <c:pt idx="182">
                  <c:v>364</c:v>
                </c:pt>
                <c:pt idx="183">
                  <c:v>366</c:v>
                </c:pt>
                <c:pt idx="184">
                  <c:v>368</c:v>
                </c:pt>
                <c:pt idx="185">
                  <c:v>370</c:v>
                </c:pt>
                <c:pt idx="186">
                  <c:v>372</c:v>
                </c:pt>
                <c:pt idx="187">
                  <c:v>374</c:v>
                </c:pt>
                <c:pt idx="188">
                  <c:v>376</c:v>
                </c:pt>
                <c:pt idx="189">
                  <c:v>378</c:v>
                </c:pt>
                <c:pt idx="190">
                  <c:v>380</c:v>
                </c:pt>
                <c:pt idx="191">
                  <c:v>382</c:v>
                </c:pt>
                <c:pt idx="192">
                  <c:v>384</c:v>
                </c:pt>
                <c:pt idx="193">
                  <c:v>386</c:v>
                </c:pt>
                <c:pt idx="194">
                  <c:v>388</c:v>
                </c:pt>
                <c:pt idx="195">
                  <c:v>390</c:v>
                </c:pt>
                <c:pt idx="196">
                  <c:v>392</c:v>
                </c:pt>
                <c:pt idx="197">
                  <c:v>394</c:v>
                </c:pt>
                <c:pt idx="198">
                  <c:v>396</c:v>
                </c:pt>
                <c:pt idx="199">
                  <c:v>398</c:v>
                </c:pt>
                <c:pt idx="200">
                  <c:v>400</c:v>
                </c:pt>
              </c:numCache>
            </c:numRef>
          </c:xVal>
          <c:yVal>
            <c:numRef>
              <c:f>r0_v832Initial!$AA$2:$AA$202</c:f>
              <c:numCache>
                <c:formatCode>0.0000000</c:formatCode>
                <c:ptCount val="201"/>
                <c:pt idx="0">
                  <c:v>1</c:v>
                </c:pt>
                <c:pt idx="1">
                  <c:v>0.99980000000000002</c:v>
                </c:pt>
                <c:pt idx="2">
                  <c:v>0.60916919999999997</c:v>
                </c:pt>
                <c:pt idx="3">
                  <c:v>0.1903233</c:v>
                </c:pt>
                <c:pt idx="4">
                  <c:v>9.8000000000000004E-2</c:v>
                </c:pt>
                <c:pt idx="5">
                  <c:v>6.9500000000000006E-2</c:v>
                </c:pt>
                <c:pt idx="6">
                  <c:v>5.7000000000000002E-2</c:v>
                </c:pt>
                <c:pt idx="7">
                  <c:v>4.6894699999999997E-2</c:v>
                </c:pt>
                <c:pt idx="8">
                  <c:v>3.98383E-2</c:v>
                </c:pt>
                <c:pt idx="9">
                  <c:v>3.4004399999999997E-2</c:v>
                </c:pt>
                <c:pt idx="10">
                  <c:v>2.9168300000000001E-2</c:v>
                </c:pt>
                <c:pt idx="11">
                  <c:v>2.5175900000000001E-2</c:v>
                </c:pt>
                <c:pt idx="12">
                  <c:v>2.2016399999999998E-2</c:v>
                </c:pt>
                <c:pt idx="13">
                  <c:v>1.93861E-2</c:v>
                </c:pt>
                <c:pt idx="14">
                  <c:v>1.7127099999999999E-2</c:v>
                </c:pt>
                <c:pt idx="15">
                  <c:v>1.5171799999999999E-2</c:v>
                </c:pt>
                <c:pt idx="16">
                  <c:v>1.3617600000000001E-2</c:v>
                </c:pt>
                <c:pt idx="17">
                  <c:v>1.2188299999999999E-2</c:v>
                </c:pt>
                <c:pt idx="18">
                  <c:v>1.0744500000000001E-2</c:v>
                </c:pt>
                <c:pt idx="19">
                  <c:v>9.6027999999999999E-3</c:v>
                </c:pt>
                <c:pt idx="20">
                  <c:v>8.6683999999999997E-3</c:v>
                </c:pt>
                <c:pt idx="21">
                  <c:v>7.9582999999999997E-3</c:v>
                </c:pt>
                <c:pt idx="22">
                  <c:v>7.4565999999999999E-3</c:v>
                </c:pt>
                <c:pt idx="23">
                  <c:v>6.8640000000000003E-3</c:v>
                </c:pt>
                <c:pt idx="24">
                  <c:v>6.3682000000000001E-3</c:v>
                </c:pt>
                <c:pt idx="25">
                  <c:v>5.9094000000000004E-3</c:v>
                </c:pt>
                <c:pt idx="26">
                  <c:v>5.4768999999999998E-3</c:v>
                </c:pt>
                <c:pt idx="27">
                  <c:v>5.0812000000000001E-3</c:v>
                </c:pt>
                <c:pt idx="28">
                  <c:v>4.7067999999999997E-3</c:v>
                </c:pt>
                <c:pt idx="29">
                  <c:v>4.3623999999999998E-3</c:v>
                </c:pt>
                <c:pt idx="30">
                  <c:v>4.0591999999999998E-3</c:v>
                </c:pt>
                <c:pt idx="31">
                  <c:v>3.7136000000000001E-3</c:v>
                </c:pt>
                <c:pt idx="32">
                  <c:v>3.3966000000000001E-3</c:v>
                </c:pt>
                <c:pt idx="33">
                  <c:v>3.1051999999999998E-3</c:v>
                </c:pt>
                <c:pt idx="34">
                  <c:v>2.8203E-3</c:v>
                </c:pt>
                <c:pt idx="35">
                  <c:v>2.5504999999999998E-3</c:v>
                </c:pt>
                <c:pt idx="36">
                  <c:v>2.3113999999999999E-3</c:v>
                </c:pt>
                <c:pt idx="37">
                  <c:v>2.0738000000000002E-3</c:v>
                </c:pt>
                <c:pt idx="38">
                  <c:v>1.8776000000000001E-3</c:v>
                </c:pt>
                <c:pt idx="39">
                  <c:v>1.7131E-3</c:v>
                </c:pt>
                <c:pt idx="40">
                  <c:v>1.5573E-3</c:v>
                </c:pt>
                <c:pt idx="41">
                  <c:v>1.4128000000000001E-3</c:v>
                </c:pt>
                <c:pt idx="42">
                  <c:v>1.2872999999999999E-3</c:v>
                </c:pt>
                <c:pt idx="43">
                  <c:v>1.1802E-3</c:v>
                </c:pt>
                <c:pt idx="44">
                  <c:v>1.0832000000000001E-3</c:v>
                </c:pt>
                <c:pt idx="45">
                  <c:v>9.921000000000001E-4</c:v>
                </c:pt>
                <c:pt idx="46">
                  <c:v>9.0890000000000003E-4</c:v>
                </c:pt>
                <c:pt idx="47">
                  <c:v>8.3880000000000001E-4</c:v>
                </c:pt>
                <c:pt idx="48">
                  <c:v>7.8700000000000005E-4</c:v>
                </c:pt>
                <c:pt idx="49">
                  <c:v>7.3910000000000002E-4</c:v>
                </c:pt>
                <c:pt idx="50">
                  <c:v>6.9110000000000005E-4</c:v>
                </c:pt>
                <c:pt idx="51">
                  <c:v>6.5510000000000004E-4</c:v>
                </c:pt>
                <c:pt idx="52">
                  <c:v>6.1919999999999998E-4</c:v>
                </c:pt>
                <c:pt idx="53">
                  <c:v>5.8330000000000003E-4</c:v>
                </c:pt>
                <c:pt idx="54">
                  <c:v>5.4739999999999997E-4</c:v>
                </c:pt>
                <c:pt idx="55">
                  <c:v>5.1150000000000002E-4</c:v>
                </c:pt>
                <c:pt idx="56">
                  <c:v>4.9549999999999996E-4</c:v>
                </c:pt>
                <c:pt idx="57">
                  <c:v>4.794E-4</c:v>
                </c:pt>
                <c:pt idx="58">
                  <c:v>4.6339999999999999E-4</c:v>
                </c:pt>
                <c:pt idx="59">
                  <c:v>4.4739999999999998E-4</c:v>
                </c:pt>
                <c:pt idx="60">
                  <c:v>4.3130000000000002E-4</c:v>
                </c:pt>
                <c:pt idx="61">
                  <c:v>4.1679999999999999E-4</c:v>
                </c:pt>
                <c:pt idx="62">
                  <c:v>4.0230000000000002E-4</c:v>
                </c:pt>
                <c:pt idx="63">
                  <c:v>3.8779999999999999E-4</c:v>
                </c:pt>
                <c:pt idx="64">
                  <c:v>3.7330000000000002E-4</c:v>
                </c:pt>
                <c:pt idx="65">
                  <c:v>3.5879999999999999E-4</c:v>
                </c:pt>
                <c:pt idx="66">
                  <c:v>3.4529999999999999E-4</c:v>
                </c:pt>
                <c:pt idx="67">
                  <c:v>3.3189999999999999E-4</c:v>
                </c:pt>
                <c:pt idx="68">
                  <c:v>3.1839999999999999E-4</c:v>
                </c:pt>
                <c:pt idx="69">
                  <c:v>3.0499999999999999E-4</c:v>
                </c:pt>
                <c:pt idx="70">
                  <c:v>2.9149999999999998E-4</c:v>
                </c:pt>
                <c:pt idx="71">
                  <c:v>2.7730000000000002E-4</c:v>
                </c:pt>
                <c:pt idx="72">
                  <c:v>2.63E-4</c:v>
                </c:pt>
                <c:pt idx="73">
                  <c:v>2.4879999999999998E-4</c:v>
                </c:pt>
                <c:pt idx="74">
                  <c:v>2.3460000000000001E-4</c:v>
                </c:pt>
                <c:pt idx="75">
                  <c:v>2.2029999999999999E-4</c:v>
                </c:pt>
                <c:pt idx="76">
                  <c:v>2.0799999999999999E-4</c:v>
                </c:pt>
                <c:pt idx="77">
                  <c:v>1.9560000000000001E-4</c:v>
                </c:pt>
                <c:pt idx="78">
                  <c:v>1.8320000000000001E-4</c:v>
                </c:pt>
                <c:pt idx="79">
                  <c:v>1.7090000000000001E-4</c:v>
                </c:pt>
                <c:pt idx="80">
                  <c:v>1.585E-4</c:v>
                </c:pt>
                <c:pt idx="81">
                  <c:v>1.45E-4</c:v>
                </c:pt>
                <c:pt idx="82">
                  <c:v>1.315E-4</c:v>
                </c:pt>
                <c:pt idx="83">
                  <c:v>1.181E-4</c:v>
                </c:pt>
                <c:pt idx="84">
                  <c:v>1.0459999999999999E-4</c:v>
                </c:pt>
                <c:pt idx="85">
                  <c:v>9.1100000000000005E-5</c:v>
                </c:pt>
                <c:pt idx="86">
                  <c:v>8.1000000000000004E-5</c:v>
                </c:pt>
                <c:pt idx="87">
                  <c:v>7.08E-5</c:v>
                </c:pt>
                <c:pt idx="88">
                  <c:v>6.0699999999999998E-5</c:v>
                </c:pt>
                <c:pt idx="89">
                  <c:v>5.0599999999999997E-5</c:v>
                </c:pt>
                <c:pt idx="90">
                  <c:v>4.0500000000000002E-5</c:v>
                </c:pt>
                <c:pt idx="91">
                  <c:v>4.0500000000000002E-5</c:v>
                </c:pt>
                <c:pt idx="92">
                  <c:v>4.0500000000000002E-5</c:v>
                </c:pt>
                <c:pt idx="93">
                  <c:v>4.0500000000000002E-5</c:v>
                </c:pt>
                <c:pt idx="94">
                  <c:v>4.0500000000000002E-5</c:v>
                </c:pt>
                <c:pt idx="95">
                  <c:v>4.0500000000000002E-5</c:v>
                </c:pt>
                <c:pt idx="96">
                  <c:v>4.0500000000000002E-5</c:v>
                </c:pt>
                <c:pt idx="97">
                  <c:v>4.0500000000000002E-5</c:v>
                </c:pt>
                <c:pt idx="98">
                  <c:v>4.0500000000000002E-5</c:v>
                </c:pt>
                <c:pt idx="99">
                  <c:v>4.0500000000000002E-5</c:v>
                </c:pt>
                <c:pt idx="100">
                  <c:v>4.0500000000000002E-5</c:v>
                </c:pt>
                <c:pt idx="101">
                  <c:v>4.0500000000000002E-5</c:v>
                </c:pt>
                <c:pt idx="102">
                  <c:v>4.0500000000000002E-5</c:v>
                </c:pt>
                <c:pt idx="103">
                  <c:v>4.0500000000000002E-5</c:v>
                </c:pt>
                <c:pt idx="104">
                  <c:v>4.0500000000000002E-5</c:v>
                </c:pt>
                <c:pt idx="105">
                  <c:v>4.0500000000000002E-5</c:v>
                </c:pt>
                <c:pt idx="106">
                  <c:v>4.0500000000000002E-5</c:v>
                </c:pt>
                <c:pt idx="107">
                  <c:v>4.0500000000000002E-5</c:v>
                </c:pt>
                <c:pt idx="108">
                  <c:v>4.0500000000000002E-5</c:v>
                </c:pt>
                <c:pt idx="109">
                  <c:v>4.0500000000000002E-5</c:v>
                </c:pt>
                <c:pt idx="110">
                  <c:v>4.0500000000000002E-5</c:v>
                </c:pt>
                <c:pt idx="111">
                  <c:v>4.0500000000000002E-5</c:v>
                </c:pt>
                <c:pt idx="112">
                  <c:v>4.0500000000000002E-5</c:v>
                </c:pt>
                <c:pt idx="113">
                  <c:v>4.0500000000000002E-5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A3E-48C9-AD1C-C90D7F014A47}"/>
            </c:ext>
          </c:extLst>
        </c:ser>
        <c:ser>
          <c:idx val="1"/>
          <c:order val="1"/>
          <c:tx>
            <c:strRef>
              <c:f>r0_v832Initial!$AB$1</c:f>
              <c:strCache>
                <c:ptCount val="1"/>
                <c:pt idx="0">
                  <c:v>HBSHP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r0_v832Initial!$Z$2:$Z$202</c:f>
              <c:numCache>
                <c:formatCode>General</c:formatCode>
                <c:ptCount val="20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  <c:pt idx="151">
                  <c:v>302</c:v>
                </c:pt>
                <c:pt idx="152">
                  <c:v>304</c:v>
                </c:pt>
                <c:pt idx="153">
                  <c:v>306</c:v>
                </c:pt>
                <c:pt idx="154">
                  <c:v>308</c:v>
                </c:pt>
                <c:pt idx="155">
                  <c:v>310</c:v>
                </c:pt>
                <c:pt idx="156">
                  <c:v>312</c:v>
                </c:pt>
                <c:pt idx="157">
                  <c:v>314</c:v>
                </c:pt>
                <c:pt idx="158">
                  <c:v>316</c:v>
                </c:pt>
                <c:pt idx="159">
                  <c:v>318</c:v>
                </c:pt>
                <c:pt idx="160">
                  <c:v>320</c:v>
                </c:pt>
                <c:pt idx="161">
                  <c:v>322</c:v>
                </c:pt>
                <c:pt idx="162">
                  <c:v>324</c:v>
                </c:pt>
                <c:pt idx="163">
                  <c:v>326</c:v>
                </c:pt>
                <c:pt idx="164">
                  <c:v>328</c:v>
                </c:pt>
                <c:pt idx="165">
                  <c:v>330</c:v>
                </c:pt>
                <c:pt idx="166">
                  <c:v>332</c:v>
                </c:pt>
                <c:pt idx="167">
                  <c:v>334</c:v>
                </c:pt>
                <c:pt idx="168">
                  <c:v>336</c:v>
                </c:pt>
                <c:pt idx="169">
                  <c:v>338</c:v>
                </c:pt>
                <c:pt idx="170">
                  <c:v>340</c:v>
                </c:pt>
                <c:pt idx="171">
                  <c:v>342</c:v>
                </c:pt>
                <c:pt idx="172">
                  <c:v>344</c:v>
                </c:pt>
                <c:pt idx="173">
                  <c:v>346</c:v>
                </c:pt>
                <c:pt idx="174">
                  <c:v>348</c:v>
                </c:pt>
                <c:pt idx="175">
                  <c:v>350</c:v>
                </c:pt>
                <c:pt idx="176">
                  <c:v>352</c:v>
                </c:pt>
                <c:pt idx="177">
                  <c:v>354</c:v>
                </c:pt>
                <c:pt idx="178">
                  <c:v>356</c:v>
                </c:pt>
                <c:pt idx="179">
                  <c:v>358</c:v>
                </c:pt>
                <c:pt idx="180">
                  <c:v>360</c:v>
                </c:pt>
                <c:pt idx="181">
                  <c:v>362</c:v>
                </c:pt>
                <c:pt idx="182">
                  <c:v>364</c:v>
                </c:pt>
                <c:pt idx="183">
                  <c:v>366</c:v>
                </c:pt>
                <c:pt idx="184">
                  <c:v>368</c:v>
                </c:pt>
                <c:pt idx="185">
                  <c:v>370</c:v>
                </c:pt>
                <c:pt idx="186">
                  <c:v>372</c:v>
                </c:pt>
                <c:pt idx="187">
                  <c:v>374</c:v>
                </c:pt>
                <c:pt idx="188">
                  <c:v>376</c:v>
                </c:pt>
                <c:pt idx="189">
                  <c:v>378</c:v>
                </c:pt>
                <c:pt idx="190">
                  <c:v>380</c:v>
                </c:pt>
                <c:pt idx="191">
                  <c:v>382</c:v>
                </c:pt>
                <c:pt idx="192">
                  <c:v>384</c:v>
                </c:pt>
                <c:pt idx="193">
                  <c:v>386</c:v>
                </c:pt>
                <c:pt idx="194">
                  <c:v>388</c:v>
                </c:pt>
                <c:pt idx="195">
                  <c:v>390</c:v>
                </c:pt>
                <c:pt idx="196">
                  <c:v>392</c:v>
                </c:pt>
                <c:pt idx="197">
                  <c:v>394</c:v>
                </c:pt>
                <c:pt idx="198">
                  <c:v>396</c:v>
                </c:pt>
                <c:pt idx="199">
                  <c:v>398</c:v>
                </c:pt>
                <c:pt idx="200">
                  <c:v>400</c:v>
                </c:pt>
              </c:numCache>
            </c:numRef>
          </c:xVal>
          <c:yVal>
            <c:numRef>
              <c:f>r0_v832Initial!$AB$2:$AB$202</c:f>
              <c:numCache>
                <c:formatCode>0.0000000</c:formatCode>
                <c:ptCount val="201"/>
                <c:pt idx="0">
                  <c:v>1</c:v>
                </c:pt>
                <c:pt idx="1">
                  <c:v>0.99980000000000002</c:v>
                </c:pt>
                <c:pt idx="2">
                  <c:v>0.91</c:v>
                </c:pt>
                <c:pt idx="3">
                  <c:v>0.74250000000000005</c:v>
                </c:pt>
                <c:pt idx="4">
                  <c:v>0.36499999999999999</c:v>
                </c:pt>
                <c:pt idx="5">
                  <c:v>0.19500000000000001</c:v>
                </c:pt>
                <c:pt idx="6">
                  <c:v>0.10938109999999999</c:v>
                </c:pt>
                <c:pt idx="7">
                  <c:v>5.7195900000000001E-2</c:v>
                </c:pt>
                <c:pt idx="8">
                  <c:v>3.8172600000000001E-2</c:v>
                </c:pt>
                <c:pt idx="9">
                  <c:v>2.2071E-2</c:v>
                </c:pt>
                <c:pt idx="10">
                  <c:v>1.5280200000000001E-2</c:v>
                </c:pt>
                <c:pt idx="11">
                  <c:v>1.1704000000000001E-2</c:v>
                </c:pt>
                <c:pt idx="12">
                  <c:v>8.0528000000000006E-3</c:v>
                </c:pt>
                <c:pt idx="13">
                  <c:v>5.1777999999999998E-3</c:v>
                </c:pt>
                <c:pt idx="14">
                  <c:v>3.7629E-3</c:v>
                </c:pt>
                <c:pt idx="15">
                  <c:v>2.8793E-3</c:v>
                </c:pt>
                <c:pt idx="16">
                  <c:v>2.1662999999999999E-3</c:v>
                </c:pt>
                <c:pt idx="17">
                  <c:v>1.6521999999999999E-3</c:v>
                </c:pt>
                <c:pt idx="18">
                  <c:v>1.3066E-3</c:v>
                </c:pt>
                <c:pt idx="19">
                  <c:v>1.0552000000000001E-3</c:v>
                </c:pt>
                <c:pt idx="20">
                  <c:v>8.6689999999999998E-4</c:v>
                </c:pt>
                <c:pt idx="21">
                  <c:v>6.9749999999999999E-4</c:v>
                </c:pt>
                <c:pt idx="22">
                  <c:v>5.4489999999999996E-4</c:v>
                </c:pt>
                <c:pt idx="23">
                  <c:v>4.237E-4</c:v>
                </c:pt>
                <c:pt idx="24">
                  <c:v>3.4059999999999998E-4</c:v>
                </c:pt>
                <c:pt idx="25">
                  <c:v>2.8279999999999999E-4</c:v>
                </c:pt>
                <c:pt idx="26">
                  <c:v>2.4230000000000001E-4</c:v>
                </c:pt>
                <c:pt idx="27">
                  <c:v>2.12E-4</c:v>
                </c:pt>
                <c:pt idx="28">
                  <c:v>1.873E-4</c:v>
                </c:pt>
                <c:pt idx="29">
                  <c:v>1.641E-4</c:v>
                </c:pt>
                <c:pt idx="30">
                  <c:v>1.459E-4</c:v>
                </c:pt>
                <c:pt idx="31">
                  <c:v>1.293E-4</c:v>
                </c:pt>
                <c:pt idx="32">
                  <c:v>1.144E-4</c:v>
                </c:pt>
                <c:pt idx="33">
                  <c:v>1.054E-4</c:v>
                </c:pt>
                <c:pt idx="34">
                  <c:v>9.9199999999999999E-5</c:v>
                </c:pt>
                <c:pt idx="35">
                  <c:v>9.2999999999999997E-5</c:v>
                </c:pt>
                <c:pt idx="36">
                  <c:v>8.7899999999999995E-5</c:v>
                </c:pt>
                <c:pt idx="37">
                  <c:v>8.2799999999999993E-5</c:v>
                </c:pt>
                <c:pt idx="38">
                  <c:v>7.7799999999999994E-5</c:v>
                </c:pt>
                <c:pt idx="39">
                  <c:v>7.2399999999999998E-5</c:v>
                </c:pt>
                <c:pt idx="40">
                  <c:v>6.8300000000000007E-5</c:v>
                </c:pt>
                <c:pt idx="41">
                  <c:v>6.4599999999999998E-5</c:v>
                </c:pt>
                <c:pt idx="42">
                  <c:v>6.1500000000000004E-5</c:v>
                </c:pt>
                <c:pt idx="43">
                  <c:v>5.77E-5</c:v>
                </c:pt>
                <c:pt idx="44">
                  <c:v>5.3900000000000002E-5</c:v>
                </c:pt>
                <c:pt idx="45">
                  <c:v>4.9200000000000003E-5</c:v>
                </c:pt>
                <c:pt idx="46">
                  <c:v>4.5599999999999997E-5</c:v>
                </c:pt>
                <c:pt idx="47">
                  <c:v>4.21E-5</c:v>
                </c:pt>
                <c:pt idx="48">
                  <c:v>3.8000000000000002E-5</c:v>
                </c:pt>
                <c:pt idx="49">
                  <c:v>3.4499999999999998E-5</c:v>
                </c:pt>
                <c:pt idx="50">
                  <c:v>3.1000000000000001E-5</c:v>
                </c:pt>
                <c:pt idx="51">
                  <c:v>3.04E-5</c:v>
                </c:pt>
                <c:pt idx="52">
                  <c:v>2.9799999999999999E-5</c:v>
                </c:pt>
                <c:pt idx="53">
                  <c:v>2.9200000000000002E-5</c:v>
                </c:pt>
                <c:pt idx="54">
                  <c:v>2.8600000000000001E-5</c:v>
                </c:pt>
                <c:pt idx="55">
                  <c:v>2.8E-5</c:v>
                </c:pt>
                <c:pt idx="56">
                  <c:v>2.7699999999999999E-5</c:v>
                </c:pt>
                <c:pt idx="57">
                  <c:v>2.7399999999999999E-5</c:v>
                </c:pt>
                <c:pt idx="58">
                  <c:v>2.7100000000000001E-5</c:v>
                </c:pt>
                <c:pt idx="59">
                  <c:v>2.6800000000000001E-5</c:v>
                </c:pt>
                <c:pt idx="60">
                  <c:v>2.65E-5</c:v>
                </c:pt>
                <c:pt idx="61">
                  <c:v>2.6400000000000001E-5</c:v>
                </c:pt>
                <c:pt idx="62">
                  <c:v>2.6299999999999999E-5</c:v>
                </c:pt>
                <c:pt idx="63">
                  <c:v>2.62E-5</c:v>
                </c:pt>
                <c:pt idx="64">
                  <c:v>2.6100000000000001E-5</c:v>
                </c:pt>
                <c:pt idx="65">
                  <c:v>2.5999999999999998E-5</c:v>
                </c:pt>
                <c:pt idx="66">
                  <c:v>2.5899999999999999E-5</c:v>
                </c:pt>
                <c:pt idx="67">
                  <c:v>2.58E-5</c:v>
                </c:pt>
                <c:pt idx="68">
                  <c:v>2.5700000000000001E-5</c:v>
                </c:pt>
                <c:pt idx="69">
                  <c:v>2.5599999999999999E-5</c:v>
                </c:pt>
                <c:pt idx="70">
                  <c:v>2.55E-5</c:v>
                </c:pt>
                <c:pt idx="71">
                  <c:v>2.4499999999999999E-5</c:v>
                </c:pt>
                <c:pt idx="72">
                  <c:v>2.3499999999999999E-5</c:v>
                </c:pt>
                <c:pt idx="73">
                  <c:v>2.26E-5</c:v>
                </c:pt>
                <c:pt idx="74">
                  <c:v>2.16E-5</c:v>
                </c:pt>
                <c:pt idx="75">
                  <c:v>2.0599999999999999E-5</c:v>
                </c:pt>
                <c:pt idx="76">
                  <c:v>1.9400000000000001E-5</c:v>
                </c:pt>
                <c:pt idx="77">
                  <c:v>1.8300000000000001E-5</c:v>
                </c:pt>
                <c:pt idx="78">
                  <c:v>1.7099999999999999E-5</c:v>
                </c:pt>
                <c:pt idx="79">
                  <c:v>1.5999999999999999E-5</c:v>
                </c:pt>
                <c:pt idx="80">
                  <c:v>1.4800000000000001E-5</c:v>
                </c:pt>
                <c:pt idx="81">
                  <c:v>1.34E-5</c:v>
                </c:pt>
                <c:pt idx="82">
                  <c:v>1.2E-5</c:v>
                </c:pt>
                <c:pt idx="83">
                  <c:v>1.0000000000000001E-5</c:v>
                </c:pt>
                <c:pt idx="84">
                  <c:v>6.0000000000000002E-6</c:v>
                </c:pt>
                <c:pt idx="85">
                  <c:v>4.7999999999999998E-6</c:v>
                </c:pt>
                <c:pt idx="86">
                  <c:v>3.5999999999999998E-6</c:v>
                </c:pt>
                <c:pt idx="87">
                  <c:v>2.3999999999999999E-6</c:v>
                </c:pt>
                <c:pt idx="88">
                  <c:v>1.1999999999999999E-6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A3E-48C9-AD1C-C90D7F014A47}"/>
            </c:ext>
          </c:extLst>
        </c:ser>
        <c:ser>
          <c:idx val="2"/>
          <c:order val="2"/>
          <c:tx>
            <c:strRef>
              <c:f>r0_v832Initial!$AC$1</c:f>
              <c:strCache>
                <c:ptCount val="1"/>
                <c:pt idx="0">
                  <c:v>HBOTH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r0_v832Initial!$Z$2:$Z$202</c:f>
              <c:numCache>
                <c:formatCode>General</c:formatCode>
                <c:ptCount val="20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  <c:pt idx="151">
                  <c:v>302</c:v>
                </c:pt>
                <c:pt idx="152">
                  <c:v>304</c:v>
                </c:pt>
                <c:pt idx="153">
                  <c:v>306</c:v>
                </c:pt>
                <c:pt idx="154">
                  <c:v>308</c:v>
                </c:pt>
                <c:pt idx="155">
                  <c:v>310</c:v>
                </c:pt>
                <c:pt idx="156">
                  <c:v>312</c:v>
                </c:pt>
                <c:pt idx="157">
                  <c:v>314</c:v>
                </c:pt>
                <c:pt idx="158">
                  <c:v>316</c:v>
                </c:pt>
                <c:pt idx="159">
                  <c:v>318</c:v>
                </c:pt>
                <c:pt idx="160">
                  <c:v>320</c:v>
                </c:pt>
                <c:pt idx="161">
                  <c:v>322</c:v>
                </c:pt>
                <c:pt idx="162">
                  <c:v>324</c:v>
                </c:pt>
                <c:pt idx="163">
                  <c:v>326</c:v>
                </c:pt>
                <c:pt idx="164">
                  <c:v>328</c:v>
                </c:pt>
                <c:pt idx="165">
                  <c:v>330</c:v>
                </c:pt>
                <c:pt idx="166">
                  <c:v>332</c:v>
                </c:pt>
                <c:pt idx="167">
                  <c:v>334</c:v>
                </c:pt>
                <c:pt idx="168">
                  <c:v>336</c:v>
                </c:pt>
                <c:pt idx="169">
                  <c:v>338</c:v>
                </c:pt>
                <c:pt idx="170">
                  <c:v>340</c:v>
                </c:pt>
                <c:pt idx="171">
                  <c:v>342</c:v>
                </c:pt>
                <c:pt idx="172">
                  <c:v>344</c:v>
                </c:pt>
                <c:pt idx="173">
                  <c:v>346</c:v>
                </c:pt>
                <c:pt idx="174">
                  <c:v>348</c:v>
                </c:pt>
                <c:pt idx="175">
                  <c:v>350</c:v>
                </c:pt>
                <c:pt idx="176">
                  <c:v>352</c:v>
                </c:pt>
                <c:pt idx="177">
                  <c:v>354</c:v>
                </c:pt>
                <c:pt idx="178">
                  <c:v>356</c:v>
                </c:pt>
                <c:pt idx="179">
                  <c:v>358</c:v>
                </c:pt>
                <c:pt idx="180">
                  <c:v>360</c:v>
                </c:pt>
                <c:pt idx="181">
                  <c:v>362</c:v>
                </c:pt>
                <c:pt idx="182">
                  <c:v>364</c:v>
                </c:pt>
                <c:pt idx="183">
                  <c:v>366</c:v>
                </c:pt>
                <c:pt idx="184">
                  <c:v>368</c:v>
                </c:pt>
                <c:pt idx="185">
                  <c:v>370</c:v>
                </c:pt>
                <c:pt idx="186">
                  <c:v>372</c:v>
                </c:pt>
                <c:pt idx="187">
                  <c:v>374</c:v>
                </c:pt>
                <c:pt idx="188">
                  <c:v>376</c:v>
                </c:pt>
                <c:pt idx="189">
                  <c:v>378</c:v>
                </c:pt>
                <c:pt idx="190">
                  <c:v>380</c:v>
                </c:pt>
                <c:pt idx="191">
                  <c:v>382</c:v>
                </c:pt>
                <c:pt idx="192">
                  <c:v>384</c:v>
                </c:pt>
                <c:pt idx="193">
                  <c:v>386</c:v>
                </c:pt>
                <c:pt idx="194">
                  <c:v>388</c:v>
                </c:pt>
                <c:pt idx="195">
                  <c:v>390</c:v>
                </c:pt>
                <c:pt idx="196">
                  <c:v>392</c:v>
                </c:pt>
                <c:pt idx="197">
                  <c:v>394</c:v>
                </c:pt>
                <c:pt idx="198">
                  <c:v>396</c:v>
                </c:pt>
                <c:pt idx="199">
                  <c:v>398</c:v>
                </c:pt>
                <c:pt idx="200">
                  <c:v>400</c:v>
                </c:pt>
              </c:numCache>
            </c:numRef>
          </c:xVal>
          <c:yVal>
            <c:numRef>
              <c:f>r0_v832Initial!$AC$2:$AC$202</c:f>
              <c:numCache>
                <c:formatCode>0.0000000</c:formatCode>
                <c:ptCount val="201"/>
                <c:pt idx="0">
                  <c:v>1</c:v>
                </c:pt>
                <c:pt idx="1">
                  <c:v>0.85167099999999996</c:v>
                </c:pt>
                <c:pt idx="2">
                  <c:v>0.5589307</c:v>
                </c:pt>
                <c:pt idx="3">
                  <c:v>0.20948939999999999</c:v>
                </c:pt>
                <c:pt idx="4">
                  <c:v>7.6412999999999995E-2</c:v>
                </c:pt>
                <c:pt idx="5">
                  <c:v>4.76643E-2</c:v>
                </c:pt>
                <c:pt idx="6">
                  <c:v>2.8261700000000001E-2</c:v>
                </c:pt>
                <c:pt idx="7">
                  <c:v>1.6141699999999998E-2</c:v>
                </c:pt>
                <c:pt idx="8">
                  <c:v>1.07145E-2</c:v>
                </c:pt>
                <c:pt idx="9">
                  <c:v>7.8902999999999994E-3</c:v>
                </c:pt>
                <c:pt idx="10">
                  <c:v>5.6512999999999997E-3</c:v>
                </c:pt>
                <c:pt idx="11">
                  <c:v>4.2348000000000004E-3</c:v>
                </c:pt>
                <c:pt idx="12">
                  <c:v>3.3140999999999999E-3</c:v>
                </c:pt>
                <c:pt idx="13">
                  <c:v>2.7047E-3</c:v>
                </c:pt>
                <c:pt idx="14">
                  <c:v>2.2012999999999998E-3</c:v>
                </c:pt>
                <c:pt idx="15">
                  <c:v>1.7955E-3</c:v>
                </c:pt>
                <c:pt idx="16">
                  <c:v>1.4955000000000001E-3</c:v>
                </c:pt>
                <c:pt idx="17">
                  <c:v>1.2694E-3</c:v>
                </c:pt>
                <c:pt idx="18">
                  <c:v>1.0652999999999999E-3</c:v>
                </c:pt>
                <c:pt idx="19">
                  <c:v>8.7870000000000005E-4</c:v>
                </c:pt>
                <c:pt idx="20">
                  <c:v>7.1679999999999997E-4</c:v>
                </c:pt>
                <c:pt idx="21">
                  <c:v>6.001E-4</c:v>
                </c:pt>
                <c:pt idx="22">
                  <c:v>5.1460000000000004E-4</c:v>
                </c:pt>
                <c:pt idx="23">
                  <c:v>4.5830000000000003E-4</c:v>
                </c:pt>
                <c:pt idx="24">
                  <c:v>4.1060000000000001E-4</c:v>
                </c:pt>
                <c:pt idx="25">
                  <c:v>3.6729999999999998E-4</c:v>
                </c:pt>
                <c:pt idx="26">
                  <c:v>3.2670000000000003E-4</c:v>
                </c:pt>
                <c:pt idx="27">
                  <c:v>2.9169999999999999E-4</c:v>
                </c:pt>
                <c:pt idx="28">
                  <c:v>2.6400000000000002E-4</c:v>
                </c:pt>
                <c:pt idx="29">
                  <c:v>2.362E-4</c:v>
                </c:pt>
                <c:pt idx="30">
                  <c:v>2.085E-4</c:v>
                </c:pt>
                <c:pt idx="31">
                  <c:v>1.8799999999999999E-4</c:v>
                </c:pt>
                <c:pt idx="32">
                  <c:v>1.7249999999999999E-4</c:v>
                </c:pt>
                <c:pt idx="33">
                  <c:v>1.5669999999999999E-4</c:v>
                </c:pt>
                <c:pt idx="34">
                  <c:v>1.4249999999999999E-4</c:v>
                </c:pt>
                <c:pt idx="35">
                  <c:v>1.303E-4</c:v>
                </c:pt>
                <c:pt idx="36">
                  <c:v>1.198E-4</c:v>
                </c:pt>
                <c:pt idx="37">
                  <c:v>1.102E-4</c:v>
                </c:pt>
                <c:pt idx="38">
                  <c:v>1.0179999999999999E-4</c:v>
                </c:pt>
                <c:pt idx="39">
                  <c:v>9.5199999999999997E-5</c:v>
                </c:pt>
                <c:pt idx="40">
                  <c:v>8.6000000000000003E-5</c:v>
                </c:pt>
                <c:pt idx="41">
                  <c:v>7.8800000000000004E-5</c:v>
                </c:pt>
                <c:pt idx="42">
                  <c:v>7.3100000000000001E-5</c:v>
                </c:pt>
                <c:pt idx="43">
                  <c:v>6.7100000000000005E-5</c:v>
                </c:pt>
                <c:pt idx="44">
                  <c:v>6.1799999999999998E-5</c:v>
                </c:pt>
                <c:pt idx="45">
                  <c:v>5.6900000000000001E-5</c:v>
                </c:pt>
                <c:pt idx="46">
                  <c:v>5.2599999999999998E-5</c:v>
                </c:pt>
                <c:pt idx="47">
                  <c:v>4.99E-5</c:v>
                </c:pt>
                <c:pt idx="48">
                  <c:v>4.74E-5</c:v>
                </c:pt>
                <c:pt idx="49">
                  <c:v>4.49E-5</c:v>
                </c:pt>
                <c:pt idx="50">
                  <c:v>4.1699999999999997E-5</c:v>
                </c:pt>
                <c:pt idx="51">
                  <c:v>4.0000000000000003E-5</c:v>
                </c:pt>
                <c:pt idx="52">
                  <c:v>3.8800000000000001E-5</c:v>
                </c:pt>
                <c:pt idx="53">
                  <c:v>3.79E-5</c:v>
                </c:pt>
                <c:pt idx="54">
                  <c:v>3.7400000000000001E-5</c:v>
                </c:pt>
                <c:pt idx="55">
                  <c:v>3.7200000000000003E-5</c:v>
                </c:pt>
                <c:pt idx="56">
                  <c:v>3.6699999999999998E-5</c:v>
                </c:pt>
                <c:pt idx="57">
                  <c:v>3.6300000000000001E-5</c:v>
                </c:pt>
                <c:pt idx="58">
                  <c:v>3.5899999999999998E-5</c:v>
                </c:pt>
                <c:pt idx="59">
                  <c:v>3.5500000000000002E-5</c:v>
                </c:pt>
                <c:pt idx="60">
                  <c:v>3.4999999999999997E-5</c:v>
                </c:pt>
                <c:pt idx="61">
                  <c:v>3.4E-5</c:v>
                </c:pt>
                <c:pt idx="62">
                  <c:v>3.29E-5</c:v>
                </c:pt>
                <c:pt idx="63">
                  <c:v>3.18E-5</c:v>
                </c:pt>
                <c:pt idx="64">
                  <c:v>3.0800000000000003E-5</c:v>
                </c:pt>
                <c:pt idx="65">
                  <c:v>2.97E-5</c:v>
                </c:pt>
                <c:pt idx="66">
                  <c:v>2.87E-5</c:v>
                </c:pt>
                <c:pt idx="67">
                  <c:v>2.76E-5</c:v>
                </c:pt>
                <c:pt idx="68">
                  <c:v>2.6599999999999999E-5</c:v>
                </c:pt>
                <c:pt idx="69">
                  <c:v>2.5599999999999999E-5</c:v>
                </c:pt>
                <c:pt idx="70">
                  <c:v>2.4499999999999999E-5</c:v>
                </c:pt>
                <c:pt idx="71">
                  <c:v>2.2799999999999999E-5</c:v>
                </c:pt>
                <c:pt idx="72">
                  <c:v>2.1100000000000001E-5</c:v>
                </c:pt>
                <c:pt idx="73">
                  <c:v>1.9400000000000001E-5</c:v>
                </c:pt>
                <c:pt idx="74">
                  <c:v>1.77E-5</c:v>
                </c:pt>
                <c:pt idx="75">
                  <c:v>1.5999999999999999E-5</c:v>
                </c:pt>
                <c:pt idx="76">
                  <c:v>1.49E-5</c:v>
                </c:pt>
                <c:pt idx="77">
                  <c:v>1.38E-5</c:v>
                </c:pt>
                <c:pt idx="78">
                  <c:v>1.26E-5</c:v>
                </c:pt>
                <c:pt idx="79">
                  <c:v>1.15E-5</c:v>
                </c:pt>
                <c:pt idx="80">
                  <c:v>1.03E-5</c:v>
                </c:pt>
                <c:pt idx="81">
                  <c:v>9.9000000000000001E-6</c:v>
                </c:pt>
                <c:pt idx="82">
                  <c:v>9.5000000000000005E-6</c:v>
                </c:pt>
                <c:pt idx="83">
                  <c:v>9.0999999999999993E-6</c:v>
                </c:pt>
                <c:pt idx="84">
                  <c:v>8.6999999999999997E-6</c:v>
                </c:pt>
                <c:pt idx="85">
                  <c:v>8.3000000000000002E-6</c:v>
                </c:pt>
                <c:pt idx="86">
                  <c:v>8.3000000000000002E-6</c:v>
                </c:pt>
                <c:pt idx="87">
                  <c:v>8.3000000000000002E-6</c:v>
                </c:pt>
                <c:pt idx="88">
                  <c:v>8.3000000000000002E-6</c:v>
                </c:pt>
                <c:pt idx="89">
                  <c:v>8.1999999999999994E-6</c:v>
                </c:pt>
                <c:pt idx="90">
                  <c:v>8.1999999999999994E-6</c:v>
                </c:pt>
                <c:pt idx="91">
                  <c:v>8.1999999999999994E-6</c:v>
                </c:pt>
                <c:pt idx="92">
                  <c:v>8.1000000000000004E-6</c:v>
                </c:pt>
                <c:pt idx="93">
                  <c:v>8.1000000000000004E-6</c:v>
                </c:pt>
                <c:pt idx="94">
                  <c:v>7.9999999999999996E-6</c:v>
                </c:pt>
                <c:pt idx="95">
                  <c:v>7.9000000000000006E-6</c:v>
                </c:pt>
                <c:pt idx="96">
                  <c:v>7.9000000000000006E-6</c:v>
                </c:pt>
                <c:pt idx="97">
                  <c:v>7.7999999999999999E-6</c:v>
                </c:pt>
                <c:pt idx="98">
                  <c:v>7.7999999999999999E-6</c:v>
                </c:pt>
                <c:pt idx="99">
                  <c:v>7.7000000000000008E-6</c:v>
                </c:pt>
                <c:pt idx="100">
                  <c:v>7.6000000000000001E-6</c:v>
                </c:pt>
                <c:pt idx="101">
                  <c:v>7.5000000000000002E-6</c:v>
                </c:pt>
                <c:pt idx="102">
                  <c:v>7.4000000000000003E-6</c:v>
                </c:pt>
                <c:pt idx="103">
                  <c:v>7.3000000000000004E-6</c:v>
                </c:pt>
                <c:pt idx="104">
                  <c:v>7.1999999999999997E-6</c:v>
                </c:pt>
                <c:pt idx="105">
                  <c:v>7.0999999999999998E-6</c:v>
                </c:pt>
                <c:pt idx="106">
                  <c:v>6.8000000000000001E-6</c:v>
                </c:pt>
                <c:pt idx="107">
                  <c:v>6.2999999999999998E-6</c:v>
                </c:pt>
                <c:pt idx="108">
                  <c:v>5.3000000000000001E-6</c:v>
                </c:pt>
                <c:pt idx="109">
                  <c:v>4.3000000000000003E-6</c:v>
                </c:pt>
                <c:pt idx="110">
                  <c:v>3.4999999999999999E-6</c:v>
                </c:pt>
                <c:pt idx="111">
                  <c:v>3.3000000000000002E-6</c:v>
                </c:pt>
                <c:pt idx="112">
                  <c:v>3.0000000000000001E-6</c:v>
                </c:pt>
                <c:pt idx="113">
                  <c:v>2.7E-6</c:v>
                </c:pt>
                <c:pt idx="114">
                  <c:v>2.3999999999999999E-6</c:v>
                </c:pt>
                <c:pt idx="115">
                  <c:v>2.0999999999999998E-6</c:v>
                </c:pt>
                <c:pt idx="116">
                  <c:v>1.7999999999999999E-6</c:v>
                </c:pt>
                <c:pt idx="117">
                  <c:v>1.5E-6</c:v>
                </c:pt>
                <c:pt idx="118">
                  <c:v>1.1999999999999999E-6</c:v>
                </c:pt>
                <c:pt idx="119">
                  <c:v>8.9999999999999996E-7</c:v>
                </c:pt>
                <c:pt idx="120">
                  <c:v>5.9999999999999997E-7</c:v>
                </c:pt>
                <c:pt idx="121">
                  <c:v>2.9999999999999999E-7</c:v>
                </c:pt>
                <c:pt idx="122">
                  <c:v>9.9999999999999995E-8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A3E-48C9-AD1C-C90D7F014A47}"/>
            </c:ext>
          </c:extLst>
        </c:ser>
        <c:ser>
          <c:idx val="3"/>
          <c:order val="3"/>
          <c:tx>
            <c:strRef>
              <c:f>r0_v832Initial!$AD$1</c:f>
              <c:strCache>
                <c:ptCount val="1"/>
                <c:pt idx="0">
                  <c:v>HBSCH_PR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r0_v832Initial!$Z$2:$Z$202</c:f>
              <c:numCache>
                <c:formatCode>General</c:formatCode>
                <c:ptCount val="20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  <c:pt idx="151">
                  <c:v>302</c:v>
                </c:pt>
                <c:pt idx="152">
                  <c:v>304</c:v>
                </c:pt>
                <c:pt idx="153">
                  <c:v>306</c:v>
                </c:pt>
                <c:pt idx="154">
                  <c:v>308</c:v>
                </c:pt>
                <c:pt idx="155">
                  <c:v>310</c:v>
                </c:pt>
                <c:pt idx="156">
                  <c:v>312</c:v>
                </c:pt>
                <c:pt idx="157">
                  <c:v>314</c:v>
                </c:pt>
                <c:pt idx="158">
                  <c:v>316</c:v>
                </c:pt>
                <c:pt idx="159">
                  <c:v>318</c:v>
                </c:pt>
                <c:pt idx="160">
                  <c:v>320</c:v>
                </c:pt>
                <c:pt idx="161">
                  <c:v>322</c:v>
                </c:pt>
                <c:pt idx="162">
                  <c:v>324</c:v>
                </c:pt>
                <c:pt idx="163">
                  <c:v>326</c:v>
                </c:pt>
                <c:pt idx="164">
                  <c:v>328</c:v>
                </c:pt>
                <c:pt idx="165">
                  <c:v>330</c:v>
                </c:pt>
                <c:pt idx="166">
                  <c:v>332</c:v>
                </c:pt>
                <c:pt idx="167">
                  <c:v>334</c:v>
                </c:pt>
                <c:pt idx="168">
                  <c:v>336</c:v>
                </c:pt>
                <c:pt idx="169">
                  <c:v>338</c:v>
                </c:pt>
                <c:pt idx="170">
                  <c:v>340</c:v>
                </c:pt>
                <c:pt idx="171">
                  <c:v>342</c:v>
                </c:pt>
                <c:pt idx="172">
                  <c:v>344</c:v>
                </c:pt>
                <c:pt idx="173">
                  <c:v>346</c:v>
                </c:pt>
                <c:pt idx="174">
                  <c:v>348</c:v>
                </c:pt>
                <c:pt idx="175">
                  <c:v>350</c:v>
                </c:pt>
                <c:pt idx="176">
                  <c:v>352</c:v>
                </c:pt>
                <c:pt idx="177">
                  <c:v>354</c:v>
                </c:pt>
                <c:pt idx="178">
                  <c:v>356</c:v>
                </c:pt>
                <c:pt idx="179">
                  <c:v>358</c:v>
                </c:pt>
                <c:pt idx="180">
                  <c:v>360</c:v>
                </c:pt>
                <c:pt idx="181">
                  <c:v>362</c:v>
                </c:pt>
                <c:pt idx="182">
                  <c:v>364</c:v>
                </c:pt>
                <c:pt idx="183">
                  <c:v>366</c:v>
                </c:pt>
                <c:pt idx="184">
                  <c:v>368</c:v>
                </c:pt>
                <c:pt idx="185">
                  <c:v>370</c:v>
                </c:pt>
                <c:pt idx="186">
                  <c:v>372</c:v>
                </c:pt>
                <c:pt idx="187">
                  <c:v>374</c:v>
                </c:pt>
                <c:pt idx="188">
                  <c:v>376</c:v>
                </c:pt>
                <c:pt idx="189">
                  <c:v>378</c:v>
                </c:pt>
                <c:pt idx="190">
                  <c:v>380</c:v>
                </c:pt>
                <c:pt idx="191">
                  <c:v>382</c:v>
                </c:pt>
                <c:pt idx="192">
                  <c:v>384</c:v>
                </c:pt>
                <c:pt idx="193">
                  <c:v>386</c:v>
                </c:pt>
                <c:pt idx="194">
                  <c:v>388</c:v>
                </c:pt>
                <c:pt idx="195">
                  <c:v>390</c:v>
                </c:pt>
                <c:pt idx="196">
                  <c:v>392</c:v>
                </c:pt>
                <c:pt idx="197">
                  <c:v>394</c:v>
                </c:pt>
                <c:pt idx="198">
                  <c:v>396</c:v>
                </c:pt>
                <c:pt idx="199">
                  <c:v>398</c:v>
                </c:pt>
                <c:pt idx="200">
                  <c:v>400</c:v>
                </c:pt>
              </c:numCache>
            </c:numRef>
          </c:xVal>
          <c:yVal>
            <c:numRef>
              <c:f>r0_v832Initial!$AD$2:$AD$202</c:f>
              <c:numCache>
                <c:formatCode>0.0000000</c:formatCode>
                <c:ptCount val="2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0.26952989999999999</c:v>
                </c:pt>
                <c:pt idx="4">
                  <c:v>1.46029E-2</c:v>
                </c:pt>
                <c:pt idx="5">
                  <c:v>3.9319999999999997E-3</c:v>
                </c:pt>
                <c:pt idx="6">
                  <c:v>1.7741E-3</c:v>
                </c:pt>
                <c:pt idx="7">
                  <c:v>7.3959999999999998E-4</c:v>
                </c:pt>
                <c:pt idx="8">
                  <c:v>5.8960000000000002E-4</c:v>
                </c:pt>
                <c:pt idx="9">
                  <c:v>5.128E-4</c:v>
                </c:pt>
                <c:pt idx="10">
                  <c:v>4.392E-4</c:v>
                </c:pt>
                <c:pt idx="11">
                  <c:v>3.4949999999999998E-4</c:v>
                </c:pt>
                <c:pt idx="12">
                  <c:v>2.519E-4</c:v>
                </c:pt>
                <c:pt idx="13">
                  <c:v>1.6239999999999999E-4</c:v>
                </c:pt>
                <c:pt idx="14">
                  <c:v>1.0450000000000001E-4</c:v>
                </c:pt>
                <c:pt idx="15">
                  <c:v>6.97E-5</c:v>
                </c:pt>
                <c:pt idx="16">
                  <c:v>4.21E-5</c:v>
                </c:pt>
                <c:pt idx="17">
                  <c:v>2.83E-5</c:v>
                </c:pt>
                <c:pt idx="18">
                  <c:v>1.8300000000000001E-5</c:v>
                </c:pt>
                <c:pt idx="19">
                  <c:v>1.5099999999999999E-5</c:v>
                </c:pt>
                <c:pt idx="20">
                  <c:v>1.2999999999999999E-5</c:v>
                </c:pt>
                <c:pt idx="21">
                  <c:v>1.1600000000000001E-5</c:v>
                </c:pt>
                <c:pt idx="22">
                  <c:v>7.6000000000000001E-6</c:v>
                </c:pt>
                <c:pt idx="23">
                  <c:v>3.4999999999999999E-6</c:v>
                </c:pt>
                <c:pt idx="24">
                  <c:v>1.7999999999999999E-6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A3E-48C9-AD1C-C90D7F014A47}"/>
            </c:ext>
          </c:extLst>
        </c:ser>
        <c:ser>
          <c:idx val="4"/>
          <c:order val="4"/>
          <c:tx>
            <c:strRef>
              <c:f>r0_v832Initial!$AE$1</c:f>
              <c:strCache>
                <c:ptCount val="1"/>
                <c:pt idx="0">
                  <c:v>HBSCH_SC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r0_v832Initial!$Z$2:$Z$202</c:f>
              <c:numCache>
                <c:formatCode>General</c:formatCode>
                <c:ptCount val="20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  <c:pt idx="151">
                  <c:v>302</c:v>
                </c:pt>
                <c:pt idx="152">
                  <c:v>304</c:v>
                </c:pt>
                <c:pt idx="153">
                  <c:v>306</c:v>
                </c:pt>
                <c:pt idx="154">
                  <c:v>308</c:v>
                </c:pt>
                <c:pt idx="155">
                  <c:v>310</c:v>
                </c:pt>
                <c:pt idx="156">
                  <c:v>312</c:v>
                </c:pt>
                <c:pt idx="157">
                  <c:v>314</c:v>
                </c:pt>
                <c:pt idx="158">
                  <c:v>316</c:v>
                </c:pt>
                <c:pt idx="159">
                  <c:v>318</c:v>
                </c:pt>
                <c:pt idx="160">
                  <c:v>320</c:v>
                </c:pt>
                <c:pt idx="161">
                  <c:v>322</c:v>
                </c:pt>
                <c:pt idx="162">
                  <c:v>324</c:v>
                </c:pt>
                <c:pt idx="163">
                  <c:v>326</c:v>
                </c:pt>
                <c:pt idx="164">
                  <c:v>328</c:v>
                </c:pt>
                <c:pt idx="165">
                  <c:v>330</c:v>
                </c:pt>
                <c:pt idx="166">
                  <c:v>332</c:v>
                </c:pt>
                <c:pt idx="167">
                  <c:v>334</c:v>
                </c:pt>
                <c:pt idx="168">
                  <c:v>336</c:v>
                </c:pt>
                <c:pt idx="169">
                  <c:v>338</c:v>
                </c:pt>
                <c:pt idx="170">
                  <c:v>340</c:v>
                </c:pt>
                <c:pt idx="171">
                  <c:v>342</c:v>
                </c:pt>
                <c:pt idx="172">
                  <c:v>344</c:v>
                </c:pt>
                <c:pt idx="173">
                  <c:v>346</c:v>
                </c:pt>
                <c:pt idx="174">
                  <c:v>348</c:v>
                </c:pt>
                <c:pt idx="175">
                  <c:v>350</c:v>
                </c:pt>
                <c:pt idx="176">
                  <c:v>352</c:v>
                </c:pt>
                <c:pt idx="177">
                  <c:v>354</c:v>
                </c:pt>
                <c:pt idx="178">
                  <c:v>356</c:v>
                </c:pt>
                <c:pt idx="179">
                  <c:v>358</c:v>
                </c:pt>
                <c:pt idx="180">
                  <c:v>360</c:v>
                </c:pt>
                <c:pt idx="181">
                  <c:v>362</c:v>
                </c:pt>
                <c:pt idx="182">
                  <c:v>364</c:v>
                </c:pt>
                <c:pt idx="183">
                  <c:v>366</c:v>
                </c:pt>
                <c:pt idx="184">
                  <c:v>368</c:v>
                </c:pt>
                <c:pt idx="185">
                  <c:v>370</c:v>
                </c:pt>
                <c:pt idx="186">
                  <c:v>372</c:v>
                </c:pt>
                <c:pt idx="187">
                  <c:v>374</c:v>
                </c:pt>
                <c:pt idx="188">
                  <c:v>376</c:v>
                </c:pt>
                <c:pt idx="189">
                  <c:v>378</c:v>
                </c:pt>
                <c:pt idx="190">
                  <c:v>380</c:v>
                </c:pt>
                <c:pt idx="191">
                  <c:v>382</c:v>
                </c:pt>
                <c:pt idx="192">
                  <c:v>384</c:v>
                </c:pt>
                <c:pt idx="193">
                  <c:v>386</c:v>
                </c:pt>
                <c:pt idx="194">
                  <c:v>388</c:v>
                </c:pt>
                <c:pt idx="195">
                  <c:v>390</c:v>
                </c:pt>
                <c:pt idx="196">
                  <c:v>392</c:v>
                </c:pt>
                <c:pt idx="197">
                  <c:v>394</c:v>
                </c:pt>
                <c:pt idx="198">
                  <c:v>396</c:v>
                </c:pt>
                <c:pt idx="199">
                  <c:v>398</c:v>
                </c:pt>
                <c:pt idx="200">
                  <c:v>400</c:v>
                </c:pt>
              </c:numCache>
            </c:numRef>
          </c:xVal>
          <c:yVal>
            <c:numRef>
              <c:f>r0_v832Initial!$AE$2:$AE$202</c:f>
              <c:numCache>
                <c:formatCode>0.0000000</c:formatCode>
                <c:ptCount val="201"/>
                <c:pt idx="0">
                  <c:v>1</c:v>
                </c:pt>
                <c:pt idx="1">
                  <c:v>0.91924790000000001</c:v>
                </c:pt>
                <c:pt idx="2">
                  <c:v>0.1908059</c:v>
                </c:pt>
                <c:pt idx="3">
                  <c:v>1.75827E-2</c:v>
                </c:pt>
                <c:pt idx="4">
                  <c:v>3.4981000000000001E-3</c:v>
                </c:pt>
                <c:pt idx="5">
                  <c:v>1.6182E-3</c:v>
                </c:pt>
                <c:pt idx="6">
                  <c:v>1.1222000000000001E-3</c:v>
                </c:pt>
                <c:pt idx="7">
                  <c:v>7.4819999999999997E-4</c:v>
                </c:pt>
                <c:pt idx="8">
                  <c:v>4.7019999999999999E-4</c:v>
                </c:pt>
                <c:pt idx="9">
                  <c:v>3.3199999999999999E-4</c:v>
                </c:pt>
                <c:pt idx="10">
                  <c:v>2.3819999999999999E-4</c:v>
                </c:pt>
                <c:pt idx="11">
                  <c:v>1.5559999999999999E-4</c:v>
                </c:pt>
                <c:pt idx="12">
                  <c:v>7.25E-5</c:v>
                </c:pt>
                <c:pt idx="13">
                  <c:v>4.8000000000000001E-5</c:v>
                </c:pt>
                <c:pt idx="14">
                  <c:v>3.8099999999999998E-5</c:v>
                </c:pt>
                <c:pt idx="15">
                  <c:v>3.0800000000000003E-5</c:v>
                </c:pt>
                <c:pt idx="16">
                  <c:v>2.6100000000000001E-5</c:v>
                </c:pt>
                <c:pt idx="17">
                  <c:v>2.26E-5</c:v>
                </c:pt>
                <c:pt idx="18">
                  <c:v>2.02E-5</c:v>
                </c:pt>
                <c:pt idx="19">
                  <c:v>1.8099999999999999E-5</c:v>
                </c:pt>
                <c:pt idx="20">
                  <c:v>1.5999999999999999E-5</c:v>
                </c:pt>
                <c:pt idx="21">
                  <c:v>1.4600000000000001E-5</c:v>
                </c:pt>
                <c:pt idx="22">
                  <c:v>1.3200000000000001E-5</c:v>
                </c:pt>
                <c:pt idx="23">
                  <c:v>1.2099999999999999E-5</c:v>
                </c:pt>
                <c:pt idx="24">
                  <c:v>1.11E-5</c:v>
                </c:pt>
                <c:pt idx="25">
                  <c:v>1.03E-5</c:v>
                </c:pt>
                <c:pt idx="26">
                  <c:v>9.7000000000000003E-6</c:v>
                </c:pt>
                <c:pt idx="27">
                  <c:v>9.3000000000000007E-6</c:v>
                </c:pt>
                <c:pt idx="28">
                  <c:v>8.6999999999999997E-6</c:v>
                </c:pt>
                <c:pt idx="29">
                  <c:v>8.1000000000000004E-6</c:v>
                </c:pt>
                <c:pt idx="30">
                  <c:v>7.4000000000000003E-6</c:v>
                </c:pt>
                <c:pt idx="31">
                  <c:v>6.8000000000000001E-6</c:v>
                </c:pt>
                <c:pt idx="32">
                  <c:v>6.2999999999999998E-6</c:v>
                </c:pt>
                <c:pt idx="33">
                  <c:v>5.8000000000000004E-6</c:v>
                </c:pt>
                <c:pt idx="34">
                  <c:v>5.1000000000000003E-6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A3E-48C9-AD1C-C90D7F014A47}"/>
            </c:ext>
          </c:extLst>
        </c:ser>
        <c:ser>
          <c:idx val="5"/>
          <c:order val="5"/>
          <c:tx>
            <c:strRef>
              <c:f>r0_v832Initial!$AF$1</c:f>
              <c:strCache>
                <c:ptCount val="1"/>
                <c:pt idx="0">
                  <c:v>NHBW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r0_v832Initial!$Z$2:$Z$202</c:f>
              <c:numCache>
                <c:formatCode>General</c:formatCode>
                <c:ptCount val="20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  <c:pt idx="151">
                  <c:v>302</c:v>
                </c:pt>
                <c:pt idx="152">
                  <c:v>304</c:v>
                </c:pt>
                <c:pt idx="153">
                  <c:v>306</c:v>
                </c:pt>
                <c:pt idx="154">
                  <c:v>308</c:v>
                </c:pt>
                <c:pt idx="155">
                  <c:v>310</c:v>
                </c:pt>
                <c:pt idx="156">
                  <c:v>312</c:v>
                </c:pt>
                <c:pt idx="157">
                  <c:v>314</c:v>
                </c:pt>
                <c:pt idx="158">
                  <c:v>316</c:v>
                </c:pt>
                <c:pt idx="159">
                  <c:v>318</c:v>
                </c:pt>
                <c:pt idx="160">
                  <c:v>320</c:v>
                </c:pt>
                <c:pt idx="161">
                  <c:v>322</c:v>
                </c:pt>
                <c:pt idx="162">
                  <c:v>324</c:v>
                </c:pt>
                <c:pt idx="163">
                  <c:v>326</c:v>
                </c:pt>
                <c:pt idx="164">
                  <c:v>328</c:v>
                </c:pt>
                <c:pt idx="165">
                  <c:v>330</c:v>
                </c:pt>
                <c:pt idx="166">
                  <c:v>332</c:v>
                </c:pt>
                <c:pt idx="167">
                  <c:v>334</c:v>
                </c:pt>
                <c:pt idx="168">
                  <c:v>336</c:v>
                </c:pt>
                <c:pt idx="169">
                  <c:v>338</c:v>
                </c:pt>
                <c:pt idx="170">
                  <c:v>340</c:v>
                </c:pt>
                <c:pt idx="171">
                  <c:v>342</c:v>
                </c:pt>
                <c:pt idx="172">
                  <c:v>344</c:v>
                </c:pt>
                <c:pt idx="173">
                  <c:v>346</c:v>
                </c:pt>
                <c:pt idx="174">
                  <c:v>348</c:v>
                </c:pt>
                <c:pt idx="175">
                  <c:v>350</c:v>
                </c:pt>
                <c:pt idx="176">
                  <c:v>352</c:v>
                </c:pt>
                <c:pt idx="177">
                  <c:v>354</c:v>
                </c:pt>
                <c:pt idx="178">
                  <c:v>356</c:v>
                </c:pt>
                <c:pt idx="179">
                  <c:v>358</c:v>
                </c:pt>
                <c:pt idx="180">
                  <c:v>360</c:v>
                </c:pt>
                <c:pt idx="181">
                  <c:v>362</c:v>
                </c:pt>
                <c:pt idx="182">
                  <c:v>364</c:v>
                </c:pt>
                <c:pt idx="183">
                  <c:v>366</c:v>
                </c:pt>
                <c:pt idx="184">
                  <c:v>368</c:v>
                </c:pt>
                <c:pt idx="185">
                  <c:v>370</c:v>
                </c:pt>
                <c:pt idx="186">
                  <c:v>372</c:v>
                </c:pt>
                <c:pt idx="187">
                  <c:v>374</c:v>
                </c:pt>
                <c:pt idx="188">
                  <c:v>376</c:v>
                </c:pt>
                <c:pt idx="189">
                  <c:v>378</c:v>
                </c:pt>
                <c:pt idx="190">
                  <c:v>380</c:v>
                </c:pt>
                <c:pt idx="191">
                  <c:v>382</c:v>
                </c:pt>
                <c:pt idx="192">
                  <c:v>384</c:v>
                </c:pt>
                <c:pt idx="193">
                  <c:v>386</c:v>
                </c:pt>
                <c:pt idx="194">
                  <c:v>388</c:v>
                </c:pt>
                <c:pt idx="195">
                  <c:v>390</c:v>
                </c:pt>
                <c:pt idx="196">
                  <c:v>392</c:v>
                </c:pt>
                <c:pt idx="197">
                  <c:v>394</c:v>
                </c:pt>
                <c:pt idx="198">
                  <c:v>396</c:v>
                </c:pt>
                <c:pt idx="199">
                  <c:v>398</c:v>
                </c:pt>
                <c:pt idx="200">
                  <c:v>400</c:v>
                </c:pt>
              </c:numCache>
            </c:numRef>
          </c:xVal>
          <c:yVal>
            <c:numRef>
              <c:f>r0_v832Initial!$AF$2:$AF$202</c:f>
              <c:numCache>
                <c:formatCode>0.0000000</c:formatCode>
                <c:ptCount val="201"/>
                <c:pt idx="0">
                  <c:v>1</c:v>
                </c:pt>
                <c:pt idx="1">
                  <c:v>0.95630570000000004</c:v>
                </c:pt>
                <c:pt idx="2">
                  <c:v>0.78849999999999998</c:v>
                </c:pt>
                <c:pt idx="3">
                  <c:v>0.59719999999999995</c:v>
                </c:pt>
                <c:pt idx="4">
                  <c:v>0.37644929999999999</c:v>
                </c:pt>
                <c:pt idx="5">
                  <c:v>0.2308289</c:v>
                </c:pt>
                <c:pt idx="6">
                  <c:v>0.15759529999999999</c:v>
                </c:pt>
                <c:pt idx="7">
                  <c:v>9.9459900000000004E-2</c:v>
                </c:pt>
                <c:pt idx="8">
                  <c:v>7.26387E-2</c:v>
                </c:pt>
                <c:pt idx="9">
                  <c:v>5.4129400000000001E-2</c:v>
                </c:pt>
                <c:pt idx="10">
                  <c:v>3.8128200000000001E-2</c:v>
                </c:pt>
                <c:pt idx="11">
                  <c:v>3.1E-2</c:v>
                </c:pt>
                <c:pt idx="12">
                  <c:v>2.6499999999999999E-2</c:v>
                </c:pt>
                <c:pt idx="13">
                  <c:v>2.3600699999999999E-2</c:v>
                </c:pt>
                <c:pt idx="14">
                  <c:v>2.0701500000000001E-2</c:v>
                </c:pt>
                <c:pt idx="15">
                  <c:v>1.7988000000000001E-2</c:v>
                </c:pt>
                <c:pt idx="16">
                  <c:v>1.5508600000000001E-2</c:v>
                </c:pt>
                <c:pt idx="17">
                  <c:v>1.3125599999999999E-2</c:v>
                </c:pt>
                <c:pt idx="18">
                  <c:v>1.0936700000000001E-2</c:v>
                </c:pt>
                <c:pt idx="19">
                  <c:v>9.1252E-3</c:v>
                </c:pt>
                <c:pt idx="20">
                  <c:v>7.8227000000000001E-3</c:v>
                </c:pt>
                <c:pt idx="21">
                  <c:v>6.9182000000000002E-3</c:v>
                </c:pt>
                <c:pt idx="22">
                  <c:v>6.2223000000000001E-3</c:v>
                </c:pt>
                <c:pt idx="23">
                  <c:v>5.7650000000000002E-3</c:v>
                </c:pt>
                <c:pt idx="24">
                  <c:v>5.2430000000000003E-3</c:v>
                </c:pt>
                <c:pt idx="25">
                  <c:v>4.7162000000000003E-3</c:v>
                </c:pt>
                <c:pt idx="26">
                  <c:v>4.1675999999999996E-3</c:v>
                </c:pt>
                <c:pt idx="27">
                  <c:v>3.6985999999999998E-3</c:v>
                </c:pt>
                <c:pt idx="28">
                  <c:v>3.3587000000000001E-3</c:v>
                </c:pt>
                <c:pt idx="29">
                  <c:v>3.1691000000000002E-3</c:v>
                </c:pt>
                <c:pt idx="30">
                  <c:v>3.0549000000000002E-3</c:v>
                </c:pt>
                <c:pt idx="31">
                  <c:v>2.9407000000000001E-3</c:v>
                </c:pt>
                <c:pt idx="32">
                  <c:v>2.8528E-3</c:v>
                </c:pt>
                <c:pt idx="33">
                  <c:v>2.7647000000000001E-3</c:v>
                </c:pt>
                <c:pt idx="34">
                  <c:v>2.6648000000000002E-3</c:v>
                </c:pt>
                <c:pt idx="35">
                  <c:v>2.5709999999999999E-3</c:v>
                </c:pt>
                <c:pt idx="36">
                  <c:v>2.4526000000000001E-3</c:v>
                </c:pt>
                <c:pt idx="37">
                  <c:v>2.336E-3</c:v>
                </c:pt>
                <c:pt idx="38">
                  <c:v>2.2016000000000002E-3</c:v>
                </c:pt>
                <c:pt idx="39">
                  <c:v>2.049E-3</c:v>
                </c:pt>
                <c:pt idx="40">
                  <c:v>1.9170999999999999E-3</c:v>
                </c:pt>
                <c:pt idx="41">
                  <c:v>1.7742999999999999E-3</c:v>
                </c:pt>
                <c:pt idx="42">
                  <c:v>1.6440000000000001E-3</c:v>
                </c:pt>
                <c:pt idx="43">
                  <c:v>1.5207E-3</c:v>
                </c:pt>
                <c:pt idx="44">
                  <c:v>1.4028999999999999E-3</c:v>
                </c:pt>
                <c:pt idx="45">
                  <c:v>1.2894E-3</c:v>
                </c:pt>
                <c:pt idx="46">
                  <c:v>1.1921E-3</c:v>
                </c:pt>
                <c:pt idx="47">
                  <c:v>1.0859000000000001E-3</c:v>
                </c:pt>
                <c:pt idx="48">
                  <c:v>1.0024000000000001E-3</c:v>
                </c:pt>
                <c:pt idx="49">
                  <c:v>9.301E-4</c:v>
                </c:pt>
                <c:pt idx="50">
                  <c:v>8.6660000000000003E-4</c:v>
                </c:pt>
                <c:pt idx="51">
                  <c:v>8.12E-4</c:v>
                </c:pt>
                <c:pt idx="52">
                  <c:v>7.6400000000000003E-4</c:v>
                </c:pt>
                <c:pt idx="53">
                  <c:v>7.1400000000000001E-4</c:v>
                </c:pt>
                <c:pt idx="54">
                  <c:v>6.7380000000000001E-4</c:v>
                </c:pt>
                <c:pt idx="55">
                  <c:v>6.3449999999999997E-4</c:v>
                </c:pt>
                <c:pt idx="56">
                  <c:v>5.9570000000000001E-4</c:v>
                </c:pt>
                <c:pt idx="57">
                  <c:v>5.6510000000000002E-4</c:v>
                </c:pt>
                <c:pt idx="58">
                  <c:v>5.3200000000000003E-4</c:v>
                </c:pt>
                <c:pt idx="59">
                  <c:v>5.0040000000000002E-4</c:v>
                </c:pt>
                <c:pt idx="60">
                  <c:v>4.749E-4</c:v>
                </c:pt>
                <c:pt idx="61">
                  <c:v>4.5100000000000001E-4</c:v>
                </c:pt>
                <c:pt idx="62">
                  <c:v>4.2700000000000002E-4</c:v>
                </c:pt>
                <c:pt idx="63">
                  <c:v>4.0700000000000003E-4</c:v>
                </c:pt>
                <c:pt idx="64">
                  <c:v>3.8519999999999998E-4</c:v>
                </c:pt>
                <c:pt idx="65">
                  <c:v>3.615E-4</c:v>
                </c:pt>
                <c:pt idx="66">
                  <c:v>3.3740000000000002E-4</c:v>
                </c:pt>
                <c:pt idx="67">
                  <c:v>3.1129999999999998E-4</c:v>
                </c:pt>
                <c:pt idx="68">
                  <c:v>2.8269999999999999E-4</c:v>
                </c:pt>
                <c:pt idx="69">
                  <c:v>2.5839999999999999E-4</c:v>
                </c:pt>
                <c:pt idx="70">
                  <c:v>2.321E-4</c:v>
                </c:pt>
                <c:pt idx="71">
                  <c:v>2.065E-4</c:v>
                </c:pt>
                <c:pt idx="72">
                  <c:v>1.862E-4</c:v>
                </c:pt>
                <c:pt idx="73">
                  <c:v>1.662E-4</c:v>
                </c:pt>
                <c:pt idx="74">
                  <c:v>1.496E-4</c:v>
                </c:pt>
                <c:pt idx="75">
                  <c:v>1.381E-4</c:v>
                </c:pt>
                <c:pt idx="76">
                  <c:v>1.3210000000000001E-4</c:v>
                </c:pt>
                <c:pt idx="77">
                  <c:v>1.262E-4</c:v>
                </c:pt>
                <c:pt idx="78">
                  <c:v>1.203E-4</c:v>
                </c:pt>
                <c:pt idx="79">
                  <c:v>1.143E-4</c:v>
                </c:pt>
                <c:pt idx="80">
                  <c:v>1.0840000000000001E-4</c:v>
                </c:pt>
                <c:pt idx="81">
                  <c:v>1.0530285714285714E-4</c:v>
                </c:pt>
                <c:pt idx="82">
                  <c:v>1.0220571428571428E-4</c:v>
                </c:pt>
                <c:pt idx="83">
                  <c:v>9.9108571428571413E-5</c:v>
                </c:pt>
                <c:pt idx="84">
                  <c:v>9.6011428571428549E-5</c:v>
                </c:pt>
                <c:pt idx="85">
                  <c:v>9.2914285714285684E-5</c:v>
                </c:pt>
                <c:pt idx="86">
                  <c:v>8.981714285714282E-5</c:v>
                </c:pt>
                <c:pt idx="87">
                  <c:v>8.6719999999999956E-5</c:v>
                </c:pt>
                <c:pt idx="88">
                  <c:v>8.3622857142857091E-5</c:v>
                </c:pt>
                <c:pt idx="89">
                  <c:v>8.0525714285714227E-5</c:v>
                </c:pt>
                <c:pt idx="90">
                  <c:v>7.7428571428571363E-5</c:v>
                </c:pt>
                <c:pt idx="91">
                  <c:v>7.4331428571428499E-5</c:v>
                </c:pt>
                <c:pt idx="92">
                  <c:v>7.1234285714285634E-5</c:v>
                </c:pt>
                <c:pt idx="93">
                  <c:v>6.813714285714277E-5</c:v>
                </c:pt>
                <c:pt idx="94">
                  <c:v>6.5039999999999906E-5</c:v>
                </c:pt>
                <c:pt idx="95">
                  <c:v>6.1942857142857042E-5</c:v>
                </c:pt>
                <c:pt idx="96">
                  <c:v>5.8845714285714184E-5</c:v>
                </c:pt>
                <c:pt idx="97">
                  <c:v>5.5748571428571327E-5</c:v>
                </c:pt>
                <c:pt idx="98">
                  <c:v>5.2651428571428469E-5</c:v>
                </c:pt>
                <c:pt idx="99">
                  <c:v>4.9554285714285612E-5</c:v>
                </c:pt>
                <c:pt idx="100">
                  <c:v>4.6457142857142754E-5</c:v>
                </c:pt>
                <c:pt idx="101">
                  <c:v>4.3359999999999897E-5</c:v>
                </c:pt>
                <c:pt idx="102">
                  <c:v>4.0262857142857039E-5</c:v>
                </c:pt>
                <c:pt idx="103">
                  <c:v>3.7165714285714182E-5</c:v>
                </c:pt>
                <c:pt idx="104">
                  <c:v>3.4068571428571324E-5</c:v>
                </c:pt>
                <c:pt idx="105">
                  <c:v>3.0971428571428467E-5</c:v>
                </c:pt>
                <c:pt idx="106">
                  <c:v>2.7874285714285609E-5</c:v>
                </c:pt>
                <c:pt idx="107">
                  <c:v>2.4777142857142752E-5</c:v>
                </c:pt>
                <c:pt idx="108">
                  <c:v>2.1679999999999894E-5</c:v>
                </c:pt>
                <c:pt idx="109">
                  <c:v>1.8582857142857037E-5</c:v>
                </c:pt>
                <c:pt idx="110">
                  <c:v>1.5485714285714179E-5</c:v>
                </c:pt>
                <c:pt idx="111">
                  <c:v>1.2388571428571322E-5</c:v>
                </c:pt>
                <c:pt idx="112">
                  <c:v>9.2914285714284641E-6</c:v>
                </c:pt>
                <c:pt idx="113">
                  <c:v>6.1942857142856066E-6</c:v>
                </c:pt>
                <c:pt idx="114">
                  <c:v>3.0971428571427491E-6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A3E-48C9-AD1C-C90D7F014A47}"/>
            </c:ext>
          </c:extLst>
        </c:ser>
        <c:ser>
          <c:idx val="6"/>
          <c:order val="6"/>
          <c:tx>
            <c:strRef>
              <c:f>r0_v832Initial!$AG$1</c:f>
              <c:strCache>
                <c:ptCount val="1"/>
                <c:pt idx="0">
                  <c:v>NHBNW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r0_v832Initial!$Z$2:$Z$202</c:f>
              <c:numCache>
                <c:formatCode>General</c:formatCode>
                <c:ptCount val="20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  <c:pt idx="151">
                  <c:v>302</c:v>
                </c:pt>
                <c:pt idx="152">
                  <c:v>304</c:v>
                </c:pt>
                <c:pt idx="153">
                  <c:v>306</c:v>
                </c:pt>
                <c:pt idx="154">
                  <c:v>308</c:v>
                </c:pt>
                <c:pt idx="155">
                  <c:v>310</c:v>
                </c:pt>
                <c:pt idx="156">
                  <c:v>312</c:v>
                </c:pt>
                <c:pt idx="157">
                  <c:v>314</c:v>
                </c:pt>
                <c:pt idx="158">
                  <c:v>316</c:v>
                </c:pt>
                <c:pt idx="159">
                  <c:v>318</c:v>
                </c:pt>
                <c:pt idx="160">
                  <c:v>320</c:v>
                </c:pt>
                <c:pt idx="161">
                  <c:v>322</c:v>
                </c:pt>
                <c:pt idx="162">
                  <c:v>324</c:v>
                </c:pt>
                <c:pt idx="163">
                  <c:v>326</c:v>
                </c:pt>
                <c:pt idx="164">
                  <c:v>328</c:v>
                </c:pt>
                <c:pt idx="165">
                  <c:v>330</c:v>
                </c:pt>
                <c:pt idx="166">
                  <c:v>332</c:v>
                </c:pt>
                <c:pt idx="167">
                  <c:v>334</c:v>
                </c:pt>
                <c:pt idx="168">
                  <c:v>336</c:v>
                </c:pt>
                <c:pt idx="169">
                  <c:v>338</c:v>
                </c:pt>
                <c:pt idx="170">
                  <c:v>340</c:v>
                </c:pt>
                <c:pt idx="171">
                  <c:v>342</c:v>
                </c:pt>
                <c:pt idx="172">
                  <c:v>344</c:v>
                </c:pt>
                <c:pt idx="173">
                  <c:v>346</c:v>
                </c:pt>
                <c:pt idx="174">
                  <c:v>348</c:v>
                </c:pt>
                <c:pt idx="175">
                  <c:v>350</c:v>
                </c:pt>
                <c:pt idx="176">
                  <c:v>352</c:v>
                </c:pt>
                <c:pt idx="177">
                  <c:v>354</c:v>
                </c:pt>
                <c:pt idx="178">
                  <c:v>356</c:v>
                </c:pt>
                <c:pt idx="179">
                  <c:v>358</c:v>
                </c:pt>
                <c:pt idx="180">
                  <c:v>360</c:v>
                </c:pt>
                <c:pt idx="181">
                  <c:v>362</c:v>
                </c:pt>
                <c:pt idx="182">
                  <c:v>364</c:v>
                </c:pt>
                <c:pt idx="183">
                  <c:v>366</c:v>
                </c:pt>
                <c:pt idx="184">
                  <c:v>368</c:v>
                </c:pt>
                <c:pt idx="185">
                  <c:v>370</c:v>
                </c:pt>
                <c:pt idx="186">
                  <c:v>372</c:v>
                </c:pt>
                <c:pt idx="187">
                  <c:v>374</c:v>
                </c:pt>
                <c:pt idx="188">
                  <c:v>376</c:v>
                </c:pt>
                <c:pt idx="189">
                  <c:v>378</c:v>
                </c:pt>
                <c:pt idx="190">
                  <c:v>380</c:v>
                </c:pt>
                <c:pt idx="191">
                  <c:v>382</c:v>
                </c:pt>
                <c:pt idx="192">
                  <c:v>384</c:v>
                </c:pt>
                <c:pt idx="193">
                  <c:v>386</c:v>
                </c:pt>
                <c:pt idx="194">
                  <c:v>388</c:v>
                </c:pt>
                <c:pt idx="195">
                  <c:v>390</c:v>
                </c:pt>
                <c:pt idx="196">
                  <c:v>392</c:v>
                </c:pt>
                <c:pt idx="197">
                  <c:v>394</c:v>
                </c:pt>
                <c:pt idx="198">
                  <c:v>396</c:v>
                </c:pt>
                <c:pt idx="199">
                  <c:v>398</c:v>
                </c:pt>
                <c:pt idx="200">
                  <c:v>400</c:v>
                </c:pt>
              </c:numCache>
            </c:numRef>
          </c:xVal>
          <c:yVal>
            <c:numRef>
              <c:f>r0_v832Initial!$AG$2:$AG$202</c:f>
              <c:numCache>
                <c:formatCode>0.0000000</c:formatCode>
                <c:ptCount val="201"/>
                <c:pt idx="0">
                  <c:v>1</c:v>
                </c:pt>
                <c:pt idx="1">
                  <c:v>0.99980000000000002</c:v>
                </c:pt>
                <c:pt idx="2">
                  <c:v>0.56605660000000002</c:v>
                </c:pt>
                <c:pt idx="3">
                  <c:v>0.35370170000000001</c:v>
                </c:pt>
                <c:pt idx="4">
                  <c:v>0.18733939999999999</c:v>
                </c:pt>
                <c:pt idx="5">
                  <c:v>0.1051581</c:v>
                </c:pt>
                <c:pt idx="6">
                  <c:v>6.7149899999999998E-2</c:v>
                </c:pt>
                <c:pt idx="7">
                  <c:v>4.1780400000000002E-2</c:v>
                </c:pt>
                <c:pt idx="8">
                  <c:v>3.2342000000000003E-2</c:v>
                </c:pt>
                <c:pt idx="9">
                  <c:v>2.0693E-2</c:v>
                </c:pt>
                <c:pt idx="10">
                  <c:v>1.5148500000000001E-2</c:v>
                </c:pt>
                <c:pt idx="11">
                  <c:v>1.07676E-2</c:v>
                </c:pt>
                <c:pt idx="12">
                  <c:v>8.2809000000000008E-3</c:v>
                </c:pt>
                <c:pt idx="13">
                  <c:v>6.6341999999999998E-3</c:v>
                </c:pt>
                <c:pt idx="14">
                  <c:v>5.2493000000000001E-3</c:v>
                </c:pt>
                <c:pt idx="15">
                  <c:v>4.2282999999999999E-3</c:v>
                </c:pt>
                <c:pt idx="16">
                  <c:v>3.6389999999999999E-3</c:v>
                </c:pt>
                <c:pt idx="17">
                  <c:v>3.1172999999999999E-3</c:v>
                </c:pt>
                <c:pt idx="18">
                  <c:v>2.6624999999999999E-3</c:v>
                </c:pt>
                <c:pt idx="19">
                  <c:v>2.2666000000000001E-3</c:v>
                </c:pt>
                <c:pt idx="20">
                  <c:v>1.9459E-3</c:v>
                </c:pt>
                <c:pt idx="21">
                  <c:v>1.722E-3</c:v>
                </c:pt>
                <c:pt idx="22">
                  <c:v>1.5656999999999999E-3</c:v>
                </c:pt>
                <c:pt idx="23">
                  <c:v>1.4478E-3</c:v>
                </c:pt>
                <c:pt idx="24">
                  <c:v>1.33E-3</c:v>
                </c:pt>
                <c:pt idx="25">
                  <c:v>1.2524999999999999E-3</c:v>
                </c:pt>
                <c:pt idx="26">
                  <c:v>1.1749E-3</c:v>
                </c:pt>
                <c:pt idx="27">
                  <c:v>1.0942E-3</c:v>
                </c:pt>
                <c:pt idx="28">
                  <c:v>1.0189999999999999E-3</c:v>
                </c:pt>
                <c:pt idx="29">
                  <c:v>9.4370000000000001E-4</c:v>
                </c:pt>
                <c:pt idx="30">
                  <c:v>8.7770000000000003E-4</c:v>
                </c:pt>
                <c:pt idx="31">
                  <c:v>8.1189999999999995E-4</c:v>
                </c:pt>
                <c:pt idx="32">
                  <c:v>7.54E-4</c:v>
                </c:pt>
                <c:pt idx="33">
                  <c:v>6.9760000000000004E-4</c:v>
                </c:pt>
                <c:pt idx="34">
                  <c:v>6.4409999999999999E-4</c:v>
                </c:pt>
                <c:pt idx="35">
                  <c:v>5.9360000000000001E-4</c:v>
                </c:pt>
                <c:pt idx="36">
                  <c:v>5.4779999999999998E-4</c:v>
                </c:pt>
                <c:pt idx="37">
                  <c:v>5.0710000000000002E-4</c:v>
                </c:pt>
                <c:pt idx="38">
                  <c:v>4.6989999999999998E-4</c:v>
                </c:pt>
                <c:pt idx="39">
                  <c:v>4.3869999999999998E-4</c:v>
                </c:pt>
                <c:pt idx="40">
                  <c:v>4.0969999999999998E-4</c:v>
                </c:pt>
                <c:pt idx="41">
                  <c:v>3.8309999999999999E-4</c:v>
                </c:pt>
                <c:pt idx="42">
                  <c:v>3.612E-4</c:v>
                </c:pt>
                <c:pt idx="43">
                  <c:v>3.4019999999999998E-4</c:v>
                </c:pt>
                <c:pt idx="44">
                  <c:v>3.19E-4</c:v>
                </c:pt>
                <c:pt idx="45">
                  <c:v>3.009E-4</c:v>
                </c:pt>
                <c:pt idx="46">
                  <c:v>2.8049999999999999E-4</c:v>
                </c:pt>
                <c:pt idx="47">
                  <c:v>2.6239999999999998E-4</c:v>
                </c:pt>
                <c:pt idx="48">
                  <c:v>2.4709999999999999E-4</c:v>
                </c:pt>
                <c:pt idx="49">
                  <c:v>2.3259999999999999E-4</c:v>
                </c:pt>
                <c:pt idx="50">
                  <c:v>2.195E-4</c:v>
                </c:pt>
                <c:pt idx="51">
                  <c:v>2.075E-4</c:v>
                </c:pt>
                <c:pt idx="52">
                  <c:v>1.9489999999999999E-4</c:v>
                </c:pt>
                <c:pt idx="53">
                  <c:v>1.8489999999999999E-4</c:v>
                </c:pt>
                <c:pt idx="54">
                  <c:v>1.752E-4</c:v>
                </c:pt>
                <c:pt idx="55">
                  <c:v>1.66E-4</c:v>
                </c:pt>
                <c:pt idx="56">
                  <c:v>1.5899999999999999E-4</c:v>
                </c:pt>
                <c:pt idx="57">
                  <c:v>1.5109999999999999E-4</c:v>
                </c:pt>
                <c:pt idx="58">
                  <c:v>1.4440000000000001E-4</c:v>
                </c:pt>
                <c:pt idx="59">
                  <c:v>1.3850000000000001E-4</c:v>
                </c:pt>
                <c:pt idx="60">
                  <c:v>1.3300000000000001E-4</c:v>
                </c:pt>
                <c:pt idx="61">
                  <c:v>1.2760000000000001E-4</c:v>
                </c:pt>
                <c:pt idx="62">
                  <c:v>1.2400000000000001E-4</c:v>
                </c:pt>
                <c:pt idx="63">
                  <c:v>1.195E-4</c:v>
                </c:pt>
                <c:pt idx="64">
                  <c:v>1.159E-4</c:v>
                </c:pt>
                <c:pt idx="65">
                  <c:v>1.1459999999999999E-4</c:v>
                </c:pt>
                <c:pt idx="66">
                  <c:v>1.1340000000000001E-4</c:v>
                </c:pt>
                <c:pt idx="67">
                  <c:v>1.1230000000000001E-4</c:v>
                </c:pt>
                <c:pt idx="68">
                  <c:v>1.102E-4</c:v>
                </c:pt>
                <c:pt idx="69">
                  <c:v>1.072E-4</c:v>
                </c:pt>
                <c:pt idx="70">
                  <c:v>1.063E-4</c:v>
                </c:pt>
                <c:pt idx="71">
                  <c:v>1.0509999999999999E-4</c:v>
                </c:pt>
                <c:pt idx="72">
                  <c:v>1.038E-4</c:v>
                </c:pt>
                <c:pt idx="73">
                  <c:v>1.0340000000000001E-4</c:v>
                </c:pt>
                <c:pt idx="74">
                  <c:v>1.021E-4</c:v>
                </c:pt>
                <c:pt idx="75">
                  <c:v>1.014E-4</c:v>
                </c:pt>
                <c:pt idx="76">
                  <c:v>1.02E-4</c:v>
                </c:pt>
                <c:pt idx="77">
                  <c:v>1.021E-4</c:v>
                </c:pt>
                <c:pt idx="78">
                  <c:v>1.031E-4</c:v>
                </c:pt>
                <c:pt idx="79">
                  <c:v>1.0399999999999999E-4</c:v>
                </c:pt>
                <c:pt idx="80">
                  <c:v>1.038E-4</c:v>
                </c:pt>
                <c:pt idx="81">
                  <c:v>1.042E-4</c:v>
                </c:pt>
                <c:pt idx="82">
                  <c:v>1.049E-4</c:v>
                </c:pt>
                <c:pt idx="83">
                  <c:v>1.03E-4</c:v>
                </c:pt>
                <c:pt idx="84">
                  <c:v>9.9400000000000004E-5</c:v>
                </c:pt>
                <c:pt idx="85">
                  <c:v>9.4199999999999999E-5</c:v>
                </c:pt>
                <c:pt idx="86">
                  <c:v>8.81E-5</c:v>
                </c:pt>
                <c:pt idx="87">
                  <c:v>8.2200000000000006E-5</c:v>
                </c:pt>
                <c:pt idx="88">
                  <c:v>7.5300000000000001E-5</c:v>
                </c:pt>
                <c:pt idx="89">
                  <c:v>6.7999999999999999E-5</c:v>
                </c:pt>
                <c:pt idx="90">
                  <c:v>6.4399999999999993E-5</c:v>
                </c:pt>
                <c:pt idx="91">
                  <c:v>5.9700000000000001E-5</c:v>
                </c:pt>
                <c:pt idx="92">
                  <c:v>5.5000000000000002E-5</c:v>
                </c:pt>
                <c:pt idx="93">
                  <c:v>4.9200000000000003E-5</c:v>
                </c:pt>
                <c:pt idx="94">
                  <c:v>4.3399999999999998E-5</c:v>
                </c:pt>
                <c:pt idx="95">
                  <c:v>3.5299999999999997E-5</c:v>
                </c:pt>
                <c:pt idx="96">
                  <c:v>2.76E-5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A3E-48C9-AD1C-C90D7F014A47}"/>
            </c:ext>
          </c:extLst>
        </c:ser>
        <c:ser>
          <c:idx val="7"/>
          <c:order val="7"/>
          <c:tx>
            <c:strRef>
              <c:f>r0_v832Initial!$AH$1</c:f>
              <c:strCache>
                <c:ptCount val="1"/>
                <c:pt idx="0">
                  <c:v>LT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r0_v832Initial!$Z$2:$Z$202</c:f>
              <c:numCache>
                <c:formatCode>General</c:formatCode>
                <c:ptCount val="20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  <c:pt idx="151">
                  <c:v>302</c:v>
                </c:pt>
                <c:pt idx="152">
                  <c:v>304</c:v>
                </c:pt>
                <c:pt idx="153">
                  <c:v>306</c:v>
                </c:pt>
                <c:pt idx="154">
                  <c:v>308</c:v>
                </c:pt>
                <c:pt idx="155">
                  <c:v>310</c:v>
                </c:pt>
                <c:pt idx="156">
                  <c:v>312</c:v>
                </c:pt>
                <c:pt idx="157">
                  <c:v>314</c:v>
                </c:pt>
                <c:pt idx="158">
                  <c:v>316</c:v>
                </c:pt>
                <c:pt idx="159">
                  <c:v>318</c:v>
                </c:pt>
                <c:pt idx="160">
                  <c:v>320</c:v>
                </c:pt>
                <c:pt idx="161">
                  <c:v>322</c:v>
                </c:pt>
                <c:pt idx="162">
                  <c:v>324</c:v>
                </c:pt>
                <c:pt idx="163">
                  <c:v>326</c:v>
                </c:pt>
                <c:pt idx="164">
                  <c:v>328</c:v>
                </c:pt>
                <c:pt idx="165">
                  <c:v>330</c:v>
                </c:pt>
                <c:pt idx="166">
                  <c:v>332</c:v>
                </c:pt>
                <c:pt idx="167">
                  <c:v>334</c:v>
                </c:pt>
                <c:pt idx="168">
                  <c:v>336</c:v>
                </c:pt>
                <c:pt idx="169">
                  <c:v>338</c:v>
                </c:pt>
                <c:pt idx="170">
                  <c:v>340</c:v>
                </c:pt>
                <c:pt idx="171">
                  <c:v>342</c:v>
                </c:pt>
                <c:pt idx="172">
                  <c:v>344</c:v>
                </c:pt>
                <c:pt idx="173">
                  <c:v>346</c:v>
                </c:pt>
                <c:pt idx="174">
                  <c:v>348</c:v>
                </c:pt>
                <c:pt idx="175">
                  <c:v>350</c:v>
                </c:pt>
                <c:pt idx="176">
                  <c:v>352</c:v>
                </c:pt>
                <c:pt idx="177">
                  <c:v>354</c:v>
                </c:pt>
                <c:pt idx="178">
                  <c:v>356</c:v>
                </c:pt>
                <c:pt idx="179">
                  <c:v>358</c:v>
                </c:pt>
                <c:pt idx="180">
                  <c:v>360</c:v>
                </c:pt>
                <c:pt idx="181">
                  <c:v>362</c:v>
                </c:pt>
                <c:pt idx="182">
                  <c:v>364</c:v>
                </c:pt>
                <c:pt idx="183">
                  <c:v>366</c:v>
                </c:pt>
                <c:pt idx="184">
                  <c:v>368</c:v>
                </c:pt>
                <c:pt idx="185">
                  <c:v>370</c:v>
                </c:pt>
                <c:pt idx="186">
                  <c:v>372</c:v>
                </c:pt>
                <c:pt idx="187">
                  <c:v>374</c:v>
                </c:pt>
                <c:pt idx="188">
                  <c:v>376</c:v>
                </c:pt>
                <c:pt idx="189">
                  <c:v>378</c:v>
                </c:pt>
                <c:pt idx="190">
                  <c:v>380</c:v>
                </c:pt>
                <c:pt idx="191">
                  <c:v>382</c:v>
                </c:pt>
                <c:pt idx="192">
                  <c:v>384</c:v>
                </c:pt>
                <c:pt idx="193">
                  <c:v>386</c:v>
                </c:pt>
                <c:pt idx="194">
                  <c:v>388</c:v>
                </c:pt>
                <c:pt idx="195">
                  <c:v>390</c:v>
                </c:pt>
                <c:pt idx="196">
                  <c:v>392</c:v>
                </c:pt>
                <c:pt idx="197">
                  <c:v>394</c:v>
                </c:pt>
                <c:pt idx="198">
                  <c:v>396</c:v>
                </c:pt>
                <c:pt idx="199">
                  <c:v>398</c:v>
                </c:pt>
                <c:pt idx="200">
                  <c:v>400</c:v>
                </c:pt>
              </c:numCache>
            </c:numRef>
          </c:xVal>
          <c:yVal>
            <c:numRef>
              <c:f>r0_v832Initial!$AH$2:$AH$202</c:f>
              <c:numCache>
                <c:formatCode>0.0000000</c:formatCode>
                <c:ptCount val="201"/>
                <c:pt idx="0">
                  <c:v>1</c:v>
                </c:pt>
                <c:pt idx="1">
                  <c:v>0.95555920000000005</c:v>
                </c:pt>
                <c:pt idx="2">
                  <c:v>0.70180030000000004</c:v>
                </c:pt>
                <c:pt idx="3">
                  <c:v>0.2214931</c:v>
                </c:pt>
                <c:pt idx="4">
                  <c:v>0.1009728</c:v>
                </c:pt>
                <c:pt idx="5">
                  <c:v>6.6170599999999996E-2</c:v>
                </c:pt>
                <c:pt idx="6">
                  <c:v>4.5767299999999997E-2</c:v>
                </c:pt>
                <c:pt idx="7">
                  <c:v>3.4625700000000002E-2</c:v>
                </c:pt>
                <c:pt idx="8">
                  <c:v>2.6503499999999999E-2</c:v>
                </c:pt>
                <c:pt idx="9">
                  <c:v>2.20915E-2</c:v>
                </c:pt>
                <c:pt idx="10">
                  <c:v>1.88977E-2</c:v>
                </c:pt>
                <c:pt idx="11">
                  <c:v>1.6231300000000001E-2</c:v>
                </c:pt>
                <c:pt idx="12">
                  <c:v>1.4048100000000001E-2</c:v>
                </c:pt>
                <c:pt idx="13">
                  <c:v>1.21771E-2</c:v>
                </c:pt>
                <c:pt idx="14">
                  <c:v>1.068E-2</c:v>
                </c:pt>
                <c:pt idx="15">
                  <c:v>9.4578000000000006E-3</c:v>
                </c:pt>
                <c:pt idx="16">
                  <c:v>8.4098999999999997E-3</c:v>
                </c:pt>
                <c:pt idx="17">
                  <c:v>7.5163000000000001E-3</c:v>
                </c:pt>
                <c:pt idx="18">
                  <c:v>6.7206999999999996E-3</c:v>
                </c:pt>
                <c:pt idx="19">
                  <c:v>6.0023999999999997E-3</c:v>
                </c:pt>
                <c:pt idx="20">
                  <c:v>5.3312999999999998E-3</c:v>
                </c:pt>
                <c:pt idx="21">
                  <c:v>4.7134000000000004E-3</c:v>
                </c:pt>
                <c:pt idx="22">
                  <c:v>4.1519E-3</c:v>
                </c:pt>
                <c:pt idx="23">
                  <c:v>3.6541999999999998E-3</c:v>
                </c:pt>
                <c:pt idx="24">
                  <c:v>3.2065000000000001E-3</c:v>
                </c:pt>
                <c:pt idx="25">
                  <c:v>2.8081E-3</c:v>
                </c:pt>
                <c:pt idx="26">
                  <c:v>2.4581E-3</c:v>
                </c:pt>
                <c:pt idx="27">
                  <c:v>2.1741999999999998E-3</c:v>
                </c:pt>
                <c:pt idx="28">
                  <c:v>1.9250999999999999E-3</c:v>
                </c:pt>
                <c:pt idx="29">
                  <c:v>1.6975E-3</c:v>
                </c:pt>
                <c:pt idx="30">
                  <c:v>1.4940000000000001E-3</c:v>
                </c:pt>
                <c:pt idx="31">
                  <c:v>1.3174E-3</c:v>
                </c:pt>
                <c:pt idx="32">
                  <c:v>1.1649E-3</c:v>
                </c:pt>
                <c:pt idx="33">
                  <c:v>1.042E-3</c:v>
                </c:pt>
                <c:pt idx="34">
                  <c:v>9.2060000000000004E-4</c:v>
                </c:pt>
                <c:pt idx="35">
                  <c:v>8.2109999999999995E-4</c:v>
                </c:pt>
                <c:pt idx="36">
                  <c:v>7.4549999999999996E-4</c:v>
                </c:pt>
                <c:pt idx="37">
                  <c:v>6.7259999999999998E-4</c:v>
                </c:pt>
                <c:pt idx="38">
                  <c:v>6.043E-4</c:v>
                </c:pt>
                <c:pt idx="39">
                  <c:v>5.3589999999999996E-4</c:v>
                </c:pt>
                <c:pt idx="40">
                  <c:v>4.685E-4</c:v>
                </c:pt>
                <c:pt idx="41">
                  <c:v>4.348E-4</c:v>
                </c:pt>
                <c:pt idx="42">
                  <c:v>4.0109999999999999E-4</c:v>
                </c:pt>
                <c:pt idx="43">
                  <c:v>3.6739999999999999E-4</c:v>
                </c:pt>
                <c:pt idx="44">
                  <c:v>3.3369999999999998E-4</c:v>
                </c:pt>
                <c:pt idx="45">
                  <c:v>2.9999999999999997E-4</c:v>
                </c:pt>
                <c:pt idx="46">
                  <c:v>2.8299999999999999E-4</c:v>
                </c:pt>
                <c:pt idx="47">
                  <c:v>2.6600000000000001E-4</c:v>
                </c:pt>
                <c:pt idx="48">
                  <c:v>2.4899999999999998E-4</c:v>
                </c:pt>
                <c:pt idx="49">
                  <c:v>2.319E-4</c:v>
                </c:pt>
                <c:pt idx="50">
                  <c:v>2.1489999999999999E-4</c:v>
                </c:pt>
                <c:pt idx="51">
                  <c:v>2.0129999999999999E-4</c:v>
                </c:pt>
                <c:pt idx="52">
                  <c:v>1.875E-4</c:v>
                </c:pt>
                <c:pt idx="53">
                  <c:v>1.739E-4</c:v>
                </c:pt>
                <c:pt idx="54">
                  <c:v>1.6019999999999999E-4</c:v>
                </c:pt>
                <c:pt idx="55">
                  <c:v>1.4650000000000001E-4</c:v>
                </c:pt>
                <c:pt idx="56">
                  <c:v>1.361E-4</c:v>
                </c:pt>
                <c:pt idx="57">
                  <c:v>1.2579999999999999E-4</c:v>
                </c:pt>
                <c:pt idx="58">
                  <c:v>1.155E-4</c:v>
                </c:pt>
                <c:pt idx="59">
                  <c:v>1.0509999999999999E-4</c:v>
                </c:pt>
                <c:pt idx="60">
                  <c:v>9.4699999999999998E-5</c:v>
                </c:pt>
                <c:pt idx="61">
                  <c:v>8.7700000000000004E-5</c:v>
                </c:pt>
                <c:pt idx="62">
                  <c:v>8.0699999999999996E-5</c:v>
                </c:pt>
                <c:pt idx="63">
                  <c:v>7.3700000000000002E-5</c:v>
                </c:pt>
                <c:pt idx="64">
                  <c:v>6.6699999999999995E-5</c:v>
                </c:pt>
                <c:pt idx="65">
                  <c:v>5.9599999999999999E-5</c:v>
                </c:pt>
                <c:pt idx="66">
                  <c:v>5.5899999999999997E-5</c:v>
                </c:pt>
                <c:pt idx="67">
                  <c:v>5.2299999999999997E-5</c:v>
                </c:pt>
                <c:pt idx="68">
                  <c:v>4.85E-5</c:v>
                </c:pt>
                <c:pt idx="69">
                  <c:v>4.49E-5</c:v>
                </c:pt>
                <c:pt idx="70">
                  <c:v>4.1199999999999999E-5</c:v>
                </c:pt>
                <c:pt idx="71">
                  <c:v>3.9199999999999997E-5</c:v>
                </c:pt>
                <c:pt idx="72">
                  <c:v>3.7100000000000001E-5</c:v>
                </c:pt>
                <c:pt idx="73">
                  <c:v>3.5099999999999999E-5</c:v>
                </c:pt>
                <c:pt idx="74">
                  <c:v>3.3099999999999998E-5</c:v>
                </c:pt>
                <c:pt idx="75">
                  <c:v>3.1099999999999997E-5</c:v>
                </c:pt>
                <c:pt idx="76">
                  <c:v>3.01E-5</c:v>
                </c:pt>
                <c:pt idx="77">
                  <c:v>2.9099999999999999E-5</c:v>
                </c:pt>
                <c:pt idx="78">
                  <c:v>2.8099999999999999E-5</c:v>
                </c:pt>
                <c:pt idx="79">
                  <c:v>2.7100000000000001E-5</c:v>
                </c:pt>
                <c:pt idx="80">
                  <c:v>2.62E-5</c:v>
                </c:pt>
                <c:pt idx="81">
                  <c:v>2.5700000000000001E-5</c:v>
                </c:pt>
                <c:pt idx="82">
                  <c:v>2.51E-5</c:v>
                </c:pt>
                <c:pt idx="83">
                  <c:v>2.4600000000000002E-5</c:v>
                </c:pt>
                <c:pt idx="84">
                  <c:v>2.41E-5</c:v>
                </c:pt>
                <c:pt idx="85">
                  <c:v>2.3499999999999999E-5</c:v>
                </c:pt>
                <c:pt idx="86">
                  <c:v>2.3E-5</c:v>
                </c:pt>
                <c:pt idx="87">
                  <c:v>2.2500000000000001E-5</c:v>
                </c:pt>
                <c:pt idx="88">
                  <c:v>2.1999999999999999E-5</c:v>
                </c:pt>
                <c:pt idx="89">
                  <c:v>2.1500000000000001E-5</c:v>
                </c:pt>
                <c:pt idx="90">
                  <c:v>2.0999999999999999E-5</c:v>
                </c:pt>
                <c:pt idx="91">
                  <c:v>2.05E-5</c:v>
                </c:pt>
                <c:pt idx="92">
                  <c:v>1.9899999999999999E-5</c:v>
                </c:pt>
                <c:pt idx="93">
                  <c:v>1.9400000000000001E-5</c:v>
                </c:pt>
                <c:pt idx="94">
                  <c:v>1.8899999999999999E-5</c:v>
                </c:pt>
                <c:pt idx="95">
                  <c:v>1.8300000000000001E-5</c:v>
                </c:pt>
                <c:pt idx="96">
                  <c:v>1.7900000000000001E-5</c:v>
                </c:pt>
                <c:pt idx="97">
                  <c:v>1.7499999999999998E-5</c:v>
                </c:pt>
                <c:pt idx="98">
                  <c:v>1.7099999999999999E-5</c:v>
                </c:pt>
                <c:pt idx="99">
                  <c:v>1.6699999999999999E-5</c:v>
                </c:pt>
                <c:pt idx="100">
                  <c:v>1.63E-5</c:v>
                </c:pt>
                <c:pt idx="101">
                  <c:v>1.5800000000000001E-5</c:v>
                </c:pt>
                <c:pt idx="102">
                  <c:v>1.5400000000000002E-5</c:v>
                </c:pt>
                <c:pt idx="103">
                  <c:v>1.5E-5</c:v>
                </c:pt>
                <c:pt idx="104">
                  <c:v>1.4600000000000001E-5</c:v>
                </c:pt>
                <c:pt idx="105">
                  <c:v>1.4100000000000001E-5</c:v>
                </c:pt>
                <c:pt idx="106">
                  <c:v>1.3699999999999999E-5</c:v>
                </c:pt>
                <c:pt idx="107">
                  <c:v>1.33E-5</c:v>
                </c:pt>
                <c:pt idx="108">
                  <c:v>1.29E-5</c:v>
                </c:pt>
                <c:pt idx="109">
                  <c:v>1.2500000000000001E-5</c:v>
                </c:pt>
                <c:pt idx="110">
                  <c:v>1.2099999999999999E-5</c:v>
                </c:pt>
                <c:pt idx="111">
                  <c:v>1.1600000000000001E-5</c:v>
                </c:pt>
                <c:pt idx="112">
                  <c:v>1.1199999999999999E-5</c:v>
                </c:pt>
                <c:pt idx="113">
                  <c:v>1.08E-5</c:v>
                </c:pt>
                <c:pt idx="114">
                  <c:v>1.04E-5</c:v>
                </c:pt>
                <c:pt idx="115">
                  <c:v>9.9000000000000001E-6</c:v>
                </c:pt>
                <c:pt idx="116">
                  <c:v>9.5000000000000005E-6</c:v>
                </c:pt>
                <c:pt idx="117">
                  <c:v>9.0999999999999993E-6</c:v>
                </c:pt>
                <c:pt idx="118">
                  <c:v>8.6999999999999997E-6</c:v>
                </c:pt>
                <c:pt idx="119">
                  <c:v>8.3000000000000002E-6</c:v>
                </c:pt>
                <c:pt idx="120">
                  <c:v>6.7000000000000002E-6</c:v>
                </c:pt>
                <c:pt idx="121">
                  <c:v>5.3000000000000001E-6</c:v>
                </c:pt>
                <c:pt idx="122">
                  <c:v>3.7000000000000002E-6</c:v>
                </c:pt>
                <c:pt idx="123">
                  <c:v>2.3E-6</c:v>
                </c:pt>
                <c:pt idx="124">
                  <c:v>6.9999999999999997E-7</c:v>
                </c:pt>
                <c:pt idx="125">
                  <c:v>6.9999999999999997E-7</c:v>
                </c:pt>
                <c:pt idx="126">
                  <c:v>5.9999999999999997E-7</c:v>
                </c:pt>
                <c:pt idx="127">
                  <c:v>4.9999999999999998E-7</c:v>
                </c:pt>
                <c:pt idx="128">
                  <c:v>4.9999999999999998E-7</c:v>
                </c:pt>
                <c:pt idx="129">
                  <c:v>3.9999999999999998E-7</c:v>
                </c:pt>
                <c:pt idx="130">
                  <c:v>2.9999999999999999E-7</c:v>
                </c:pt>
                <c:pt idx="131">
                  <c:v>2.9999999999999999E-7</c:v>
                </c:pt>
                <c:pt idx="132">
                  <c:v>2.9999999999999999E-7</c:v>
                </c:pt>
                <c:pt idx="133">
                  <c:v>1.9999999999999999E-7</c:v>
                </c:pt>
                <c:pt idx="134">
                  <c:v>1.9999999999999999E-7</c:v>
                </c:pt>
                <c:pt idx="135">
                  <c:v>1.9999999999999999E-7</c:v>
                </c:pt>
                <c:pt idx="136">
                  <c:v>9.9999999999999995E-8</c:v>
                </c:pt>
                <c:pt idx="137">
                  <c:v>9.9999999999999995E-8</c:v>
                </c:pt>
                <c:pt idx="138">
                  <c:v>9.9999999999999995E-8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A3E-48C9-AD1C-C90D7F014A47}"/>
            </c:ext>
          </c:extLst>
        </c:ser>
        <c:ser>
          <c:idx val="8"/>
          <c:order val="8"/>
          <c:tx>
            <c:strRef>
              <c:f>r0_v832Initial!$AI$1</c:f>
              <c:strCache>
                <c:ptCount val="1"/>
                <c:pt idx="0">
                  <c:v>MD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r0_v832Initial!$Z$2:$Z$202</c:f>
              <c:numCache>
                <c:formatCode>General</c:formatCode>
                <c:ptCount val="20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  <c:pt idx="151">
                  <c:v>302</c:v>
                </c:pt>
                <c:pt idx="152">
                  <c:v>304</c:v>
                </c:pt>
                <c:pt idx="153">
                  <c:v>306</c:v>
                </c:pt>
                <c:pt idx="154">
                  <c:v>308</c:v>
                </c:pt>
                <c:pt idx="155">
                  <c:v>310</c:v>
                </c:pt>
                <c:pt idx="156">
                  <c:v>312</c:v>
                </c:pt>
                <c:pt idx="157">
                  <c:v>314</c:v>
                </c:pt>
                <c:pt idx="158">
                  <c:v>316</c:v>
                </c:pt>
                <c:pt idx="159">
                  <c:v>318</c:v>
                </c:pt>
                <c:pt idx="160">
                  <c:v>320</c:v>
                </c:pt>
                <c:pt idx="161">
                  <c:v>322</c:v>
                </c:pt>
                <c:pt idx="162">
                  <c:v>324</c:v>
                </c:pt>
                <c:pt idx="163">
                  <c:v>326</c:v>
                </c:pt>
                <c:pt idx="164">
                  <c:v>328</c:v>
                </c:pt>
                <c:pt idx="165">
                  <c:v>330</c:v>
                </c:pt>
                <c:pt idx="166">
                  <c:v>332</c:v>
                </c:pt>
                <c:pt idx="167">
                  <c:v>334</c:v>
                </c:pt>
                <c:pt idx="168">
                  <c:v>336</c:v>
                </c:pt>
                <c:pt idx="169">
                  <c:v>338</c:v>
                </c:pt>
                <c:pt idx="170">
                  <c:v>340</c:v>
                </c:pt>
                <c:pt idx="171">
                  <c:v>342</c:v>
                </c:pt>
                <c:pt idx="172">
                  <c:v>344</c:v>
                </c:pt>
                <c:pt idx="173">
                  <c:v>346</c:v>
                </c:pt>
                <c:pt idx="174">
                  <c:v>348</c:v>
                </c:pt>
                <c:pt idx="175">
                  <c:v>350</c:v>
                </c:pt>
                <c:pt idx="176">
                  <c:v>352</c:v>
                </c:pt>
                <c:pt idx="177">
                  <c:v>354</c:v>
                </c:pt>
                <c:pt idx="178">
                  <c:v>356</c:v>
                </c:pt>
                <c:pt idx="179">
                  <c:v>358</c:v>
                </c:pt>
                <c:pt idx="180">
                  <c:v>360</c:v>
                </c:pt>
                <c:pt idx="181">
                  <c:v>362</c:v>
                </c:pt>
                <c:pt idx="182">
                  <c:v>364</c:v>
                </c:pt>
                <c:pt idx="183">
                  <c:v>366</c:v>
                </c:pt>
                <c:pt idx="184">
                  <c:v>368</c:v>
                </c:pt>
                <c:pt idx="185">
                  <c:v>370</c:v>
                </c:pt>
                <c:pt idx="186">
                  <c:v>372</c:v>
                </c:pt>
                <c:pt idx="187">
                  <c:v>374</c:v>
                </c:pt>
                <c:pt idx="188">
                  <c:v>376</c:v>
                </c:pt>
                <c:pt idx="189">
                  <c:v>378</c:v>
                </c:pt>
                <c:pt idx="190">
                  <c:v>380</c:v>
                </c:pt>
                <c:pt idx="191">
                  <c:v>382</c:v>
                </c:pt>
                <c:pt idx="192">
                  <c:v>384</c:v>
                </c:pt>
                <c:pt idx="193">
                  <c:v>386</c:v>
                </c:pt>
                <c:pt idx="194">
                  <c:v>388</c:v>
                </c:pt>
                <c:pt idx="195">
                  <c:v>390</c:v>
                </c:pt>
                <c:pt idx="196">
                  <c:v>392</c:v>
                </c:pt>
                <c:pt idx="197">
                  <c:v>394</c:v>
                </c:pt>
                <c:pt idx="198">
                  <c:v>396</c:v>
                </c:pt>
                <c:pt idx="199">
                  <c:v>398</c:v>
                </c:pt>
                <c:pt idx="200">
                  <c:v>400</c:v>
                </c:pt>
              </c:numCache>
            </c:numRef>
          </c:xVal>
          <c:yVal>
            <c:numRef>
              <c:f>r0_v832Initial!$AI$2:$AI$202</c:f>
              <c:numCache>
                <c:formatCode>0.0000000</c:formatCode>
                <c:ptCount val="201"/>
                <c:pt idx="0">
                  <c:v>1</c:v>
                </c:pt>
                <c:pt idx="1">
                  <c:v>0.96333550000000001</c:v>
                </c:pt>
                <c:pt idx="2">
                  <c:v>0.76108014999999996</c:v>
                </c:pt>
                <c:pt idx="3">
                  <c:v>0.25649149999999998</c:v>
                </c:pt>
                <c:pt idx="4">
                  <c:v>0.13098369999999998</c:v>
                </c:pt>
                <c:pt idx="5">
                  <c:v>9.8331050000000003E-2</c:v>
                </c:pt>
                <c:pt idx="6">
                  <c:v>7.7711649999999993E-2</c:v>
                </c:pt>
                <c:pt idx="7">
                  <c:v>6.6775399999999999E-2</c:v>
                </c:pt>
                <c:pt idx="8">
                  <c:v>5.9409150000000001E-2</c:v>
                </c:pt>
                <c:pt idx="9">
                  <c:v>5.2215999999999999E-2</c:v>
                </c:pt>
                <c:pt idx="10">
                  <c:v>4.6063750000000001E-2</c:v>
                </c:pt>
                <c:pt idx="11">
                  <c:v>4.0347550000000003E-2</c:v>
                </c:pt>
                <c:pt idx="12">
                  <c:v>3.5453000000000005E-2</c:v>
                </c:pt>
                <c:pt idx="13">
                  <c:v>3.1370349999999998E-2</c:v>
                </c:pt>
                <c:pt idx="14">
                  <c:v>2.78675E-2</c:v>
                </c:pt>
                <c:pt idx="15">
                  <c:v>2.4869100000000002E-2</c:v>
                </c:pt>
                <c:pt idx="16">
                  <c:v>2.220285E-2</c:v>
                </c:pt>
                <c:pt idx="17">
                  <c:v>1.9919799999999998E-2</c:v>
                </c:pt>
                <c:pt idx="18">
                  <c:v>1.7850599999999998E-2</c:v>
                </c:pt>
                <c:pt idx="19">
                  <c:v>1.60199E-2</c:v>
                </c:pt>
                <c:pt idx="20">
                  <c:v>1.42969E-2</c:v>
                </c:pt>
                <c:pt idx="21">
                  <c:v>1.270055E-2</c:v>
                </c:pt>
                <c:pt idx="22">
                  <c:v>1.125955E-2</c:v>
                </c:pt>
                <c:pt idx="23">
                  <c:v>9.9749999999999995E-3</c:v>
                </c:pt>
                <c:pt idx="24">
                  <c:v>8.8079000000000005E-3</c:v>
                </c:pt>
                <c:pt idx="25">
                  <c:v>7.7575500000000002E-3</c:v>
                </c:pt>
                <c:pt idx="26">
                  <c:v>6.8236000000000008E-3</c:v>
                </c:pt>
                <c:pt idx="27">
                  <c:v>6.0410500000000001E-3</c:v>
                </c:pt>
                <c:pt idx="28">
                  <c:v>5.34615E-3</c:v>
                </c:pt>
                <c:pt idx="29">
                  <c:v>4.7085499999999997E-3</c:v>
                </c:pt>
                <c:pt idx="30">
                  <c:v>4.1347000000000007E-3</c:v>
                </c:pt>
                <c:pt idx="31">
                  <c:v>3.6419999999999998E-3</c:v>
                </c:pt>
                <c:pt idx="32">
                  <c:v>3.22215E-3</c:v>
                </c:pt>
                <c:pt idx="33">
                  <c:v>2.8885500000000001E-3</c:v>
                </c:pt>
                <c:pt idx="34">
                  <c:v>2.5639999999999999E-3</c:v>
                </c:pt>
                <c:pt idx="35">
                  <c:v>2.3E-3</c:v>
                </c:pt>
                <c:pt idx="36">
                  <c:v>2.0999999999999999E-3</c:v>
                </c:pt>
                <c:pt idx="37">
                  <c:v>1.9E-3</c:v>
                </c:pt>
                <c:pt idx="38">
                  <c:v>1.6999999999999999E-3</c:v>
                </c:pt>
                <c:pt idx="39">
                  <c:v>1.5E-3</c:v>
                </c:pt>
                <c:pt idx="40">
                  <c:v>1.2999999999999999E-3</c:v>
                </c:pt>
                <c:pt idx="41">
                  <c:v>1.1999999999999999E-3</c:v>
                </c:pt>
                <c:pt idx="42">
                  <c:v>1.1000000000000001E-3</c:v>
                </c:pt>
                <c:pt idx="43">
                  <c:v>1E-3</c:v>
                </c:pt>
                <c:pt idx="44">
                  <c:v>8.9999999999999998E-4</c:v>
                </c:pt>
                <c:pt idx="45">
                  <c:v>7.9999999999999993E-4</c:v>
                </c:pt>
                <c:pt idx="46">
                  <c:v>7.5000000000000002E-4</c:v>
                </c:pt>
                <c:pt idx="47">
                  <c:v>6.9999999999999999E-4</c:v>
                </c:pt>
                <c:pt idx="48">
                  <c:v>6.4999999999999997E-4</c:v>
                </c:pt>
                <c:pt idx="49">
                  <c:v>5.9999999999999995E-4</c:v>
                </c:pt>
                <c:pt idx="50">
                  <c:v>5.4999999999999992E-4</c:v>
                </c:pt>
                <c:pt idx="51">
                  <c:v>5.1000000000000004E-4</c:v>
                </c:pt>
                <c:pt idx="52">
                  <c:v>4.6999999999999999E-4</c:v>
                </c:pt>
                <c:pt idx="53">
                  <c:v>4.2999999999999999E-4</c:v>
                </c:pt>
                <c:pt idx="54">
                  <c:v>3.8999999999999999E-4</c:v>
                </c:pt>
                <c:pt idx="55">
                  <c:v>3.4999999999999994E-4</c:v>
                </c:pt>
                <c:pt idx="56">
                  <c:v>3.2000000000000003E-4</c:v>
                </c:pt>
                <c:pt idx="57">
                  <c:v>2.9E-4</c:v>
                </c:pt>
                <c:pt idx="58">
                  <c:v>2.5999999999999998E-4</c:v>
                </c:pt>
                <c:pt idx="59">
                  <c:v>2.3000000000000001E-4</c:v>
                </c:pt>
                <c:pt idx="60">
                  <c:v>2.0000000000000001E-4</c:v>
                </c:pt>
                <c:pt idx="61">
                  <c:v>1.8000000000000001E-4</c:v>
                </c:pt>
                <c:pt idx="62">
                  <c:v>1.6000000000000001E-4</c:v>
                </c:pt>
                <c:pt idx="63">
                  <c:v>1.3999999999999999E-4</c:v>
                </c:pt>
                <c:pt idx="64">
                  <c:v>1.2E-4</c:v>
                </c:pt>
                <c:pt idx="65">
                  <c:v>1E-4</c:v>
                </c:pt>
                <c:pt idx="66">
                  <c:v>9.0000000000000006E-5</c:v>
                </c:pt>
                <c:pt idx="67">
                  <c:v>8.0000000000000007E-5</c:v>
                </c:pt>
                <c:pt idx="68">
                  <c:v>6.9999999999999994E-5</c:v>
                </c:pt>
                <c:pt idx="69">
                  <c:v>6.0000000000000002E-5</c:v>
                </c:pt>
                <c:pt idx="70">
                  <c:v>5.0000000000000002E-5</c:v>
                </c:pt>
                <c:pt idx="71">
                  <c:v>4.5000000000000003E-5</c:v>
                </c:pt>
                <c:pt idx="72">
                  <c:v>4.0000000000000003E-5</c:v>
                </c:pt>
                <c:pt idx="73">
                  <c:v>3.4999999999999997E-5</c:v>
                </c:pt>
                <c:pt idx="74">
                  <c:v>3.0000000000000001E-5</c:v>
                </c:pt>
                <c:pt idx="75">
                  <c:v>2.5000000000000001E-5</c:v>
                </c:pt>
                <c:pt idx="76">
                  <c:v>2.3099999999999999E-5</c:v>
                </c:pt>
                <c:pt idx="77">
                  <c:v>2.12E-5</c:v>
                </c:pt>
                <c:pt idx="78">
                  <c:v>1.9300000000000002E-5</c:v>
                </c:pt>
                <c:pt idx="79">
                  <c:v>1.7399999999999999E-5</c:v>
                </c:pt>
                <c:pt idx="80">
                  <c:v>1.5500000000000001E-5</c:v>
                </c:pt>
                <c:pt idx="81">
                  <c:v>1.5E-5</c:v>
                </c:pt>
                <c:pt idx="82">
                  <c:v>1.45E-5</c:v>
                </c:pt>
                <c:pt idx="83">
                  <c:v>1.4E-5</c:v>
                </c:pt>
                <c:pt idx="84">
                  <c:v>1.3499999999999999E-5</c:v>
                </c:pt>
                <c:pt idx="85">
                  <c:v>1.2999999999999999E-5</c:v>
                </c:pt>
                <c:pt idx="86">
                  <c:v>1.2500000000000001E-5</c:v>
                </c:pt>
                <c:pt idx="87">
                  <c:v>1.2E-5</c:v>
                </c:pt>
                <c:pt idx="88">
                  <c:v>1.15E-5</c:v>
                </c:pt>
                <c:pt idx="89">
                  <c:v>1.1E-5</c:v>
                </c:pt>
                <c:pt idx="90">
                  <c:v>1.0499999999999999E-5</c:v>
                </c:pt>
                <c:pt idx="91">
                  <c:v>1.0000000000000001E-5</c:v>
                </c:pt>
                <c:pt idx="92">
                  <c:v>9.5000000000000005E-6</c:v>
                </c:pt>
                <c:pt idx="93">
                  <c:v>9.0000000000000002E-6</c:v>
                </c:pt>
                <c:pt idx="94">
                  <c:v>8.4999999999999999E-6</c:v>
                </c:pt>
                <c:pt idx="95">
                  <c:v>7.9999999999999996E-6</c:v>
                </c:pt>
                <c:pt idx="96">
                  <c:v>7.7999999999999999E-6</c:v>
                </c:pt>
                <c:pt idx="97">
                  <c:v>7.6000000000000001E-6</c:v>
                </c:pt>
                <c:pt idx="98">
                  <c:v>7.4000000000000003E-6</c:v>
                </c:pt>
                <c:pt idx="99">
                  <c:v>7.1999999999999997E-6</c:v>
                </c:pt>
                <c:pt idx="100">
                  <c:v>6.999999999999999E-6</c:v>
                </c:pt>
                <c:pt idx="101">
                  <c:v>6.8000000000000001E-6</c:v>
                </c:pt>
                <c:pt idx="102">
                  <c:v>6.6000000000000003E-6</c:v>
                </c:pt>
                <c:pt idx="103">
                  <c:v>6.3999999999999997E-6</c:v>
                </c:pt>
                <c:pt idx="104">
                  <c:v>6.1999999999999999E-6</c:v>
                </c:pt>
                <c:pt idx="105">
                  <c:v>5.9999999999999993E-6</c:v>
                </c:pt>
                <c:pt idx="106">
                  <c:v>5.8000000000000004E-6</c:v>
                </c:pt>
                <c:pt idx="107">
                  <c:v>5.5999999999999997E-6</c:v>
                </c:pt>
                <c:pt idx="108">
                  <c:v>5.4E-6</c:v>
                </c:pt>
                <c:pt idx="109">
                  <c:v>5.2000000000000002E-6</c:v>
                </c:pt>
                <c:pt idx="110">
                  <c:v>4.9999999999999996E-6</c:v>
                </c:pt>
                <c:pt idx="111">
                  <c:v>4.7999999999999998E-6</c:v>
                </c:pt>
                <c:pt idx="112">
                  <c:v>4.6E-6</c:v>
                </c:pt>
                <c:pt idx="113">
                  <c:v>4.4000000000000002E-6</c:v>
                </c:pt>
                <c:pt idx="114">
                  <c:v>4.1999999999999996E-6</c:v>
                </c:pt>
                <c:pt idx="115">
                  <c:v>3.9999999999999998E-6</c:v>
                </c:pt>
                <c:pt idx="116">
                  <c:v>3.8E-6</c:v>
                </c:pt>
                <c:pt idx="117">
                  <c:v>3.5999999999999998E-6</c:v>
                </c:pt>
                <c:pt idx="118">
                  <c:v>3.4000000000000001E-6</c:v>
                </c:pt>
                <c:pt idx="119">
                  <c:v>3.1999999999999999E-6</c:v>
                </c:pt>
                <c:pt idx="120">
                  <c:v>3.0000000000000001E-6</c:v>
                </c:pt>
                <c:pt idx="121">
                  <c:v>2.7999999999999999E-6</c:v>
                </c:pt>
                <c:pt idx="122">
                  <c:v>2.6000000000000001E-6</c:v>
                </c:pt>
                <c:pt idx="123">
                  <c:v>2.3999999999999999E-6</c:v>
                </c:pt>
                <c:pt idx="124">
                  <c:v>2.2000000000000001E-6</c:v>
                </c:pt>
                <c:pt idx="125">
                  <c:v>1.9999999999999999E-6</c:v>
                </c:pt>
                <c:pt idx="126">
                  <c:v>1.7999999999999999E-6</c:v>
                </c:pt>
                <c:pt idx="127">
                  <c:v>1.5999999999999999E-6</c:v>
                </c:pt>
                <c:pt idx="128">
                  <c:v>1.3999999999999999E-6</c:v>
                </c:pt>
                <c:pt idx="129">
                  <c:v>1.1999999999999999E-6</c:v>
                </c:pt>
                <c:pt idx="130">
                  <c:v>9.9999999999999995E-7</c:v>
                </c:pt>
                <c:pt idx="131">
                  <c:v>8.9999999999999996E-7</c:v>
                </c:pt>
                <c:pt idx="132">
                  <c:v>7.9999999999999996E-7</c:v>
                </c:pt>
                <c:pt idx="133">
                  <c:v>6.9999999999999997E-7</c:v>
                </c:pt>
                <c:pt idx="134">
                  <c:v>5.9999999999999997E-7</c:v>
                </c:pt>
                <c:pt idx="135">
                  <c:v>4.9999999999999998E-7</c:v>
                </c:pt>
                <c:pt idx="136">
                  <c:v>3.9999999999999998E-7</c:v>
                </c:pt>
                <c:pt idx="137">
                  <c:v>2.9999999999999999E-7</c:v>
                </c:pt>
                <c:pt idx="138">
                  <c:v>1.9999999999999999E-7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BA3E-48C9-AD1C-C90D7F014A47}"/>
            </c:ext>
          </c:extLst>
        </c:ser>
        <c:ser>
          <c:idx val="9"/>
          <c:order val="9"/>
          <c:tx>
            <c:strRef>
              <c:f>r0_v832Initial!$AJ$1</c:f>
              <c:strCache>
                <c:ptCount val="1"/>
                <c:pt idx="0">
                  <c:v>HV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r0_v832Initial!$Z$2:$Z$202</c:f>
              <c:numCache>
                <c:formatCode>General</c:formatCode>
                <c:ptCount val="20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  <c:pt idx="151">
                  <c:v>302</c:v>
                </c:pt>
                <c:pt idx="152">
                  <c:v>304</c:v>
                </c:pt>
                <c:pt idx="153">
                  <c:v>306</c:v>
                </c:pt>
                <c:pt idx="154">
                  <c:v>308</c:v>
                </c:pt>
                <c:pt idx="155">
                  <c:v>310</c:v>
                </c:pt>
                <c:pt idx="156">
                  <c:v>312</c:v>
                </c:pt>
                <c:pt idx="157">
                  <c:v>314</c:v>
                </c:pt>
                <c:pt idx="158">
                  <c:v>316</c:v>
                </c:pt>
                <c:pt idx="159">
                  <c:v>318</c:v>
                </c:pt>
                <c:pt idx="160">
                  <c:v>320</c:v>
                </c:pt>
                <c:pt idx="161">
                  <c:v>322</c:v>
                </c:pt>
                <c:pt idx="162">
                  <c:v>324</c:v>
                </c:pt>
                <c:pt idx="163">
                  <c:v>326</c:v>
                </c:pt>
                <c:pt idx="164">
                  <c:v>328</c:v>
                </c:pt>
                <c:pt idx="165">
                  <c:v>330</c:v>
                </c:pt>
                <c:pt idx="166">
                  <c:v>332</c:v>
                </c:pt>
                <c:pt idx="167">
                  <c:v>334</c:v>
                </c:pt>
                <c:pt idx="168">
                  <c:v>336</c:v>
                </c:pt>
                <c:pt idx="169">
                  <c:v>338</c:v>
                </c:pt>
                <c:pt idx="170">
                  <c:v>340</c:v>
                </c:pt>
                <c:pt idx="171">
                  <c:v>342</c:v>
                </c:pt>
                <c:pt idx="172">
                  <c:v>344</c:v>
                </c:pt>
                <c:pt idx="173">
                  <c:v>346</c:v>
                </c:pt>
                <c:pt idx="174">
                  <c:v>348</c:v>
                </c:pt>
                <c:pt idx="175">
                  <c:v>350</c:v>
                </c:pt>
                <c:pt idx="176">
                  <c:v>352</c:v>
                </c:pt>
                <c:pt idx="177">
                  <c:v>354</c:v>
                </c:pt>
                <c:pt idx="178">
                  <c:v>356</c:v>
                </c:pt>
                <c:pt idx="179">
                  <c:v>358</c:v>
                </c:pt>
                <c:pt idx="180">
                  <c:v>360</c:v>
                </c:pt>
                <c:pt idx="181">
                  <c:v>362</c:v>
                </c:pt>
                <c:pt idx="182">
                  <c:v>364</c:v>
                </c:pt>
                <c:pt idx="183">
                  <c:v>366</c:v>
                </c:pt>
                <c:pt idx="184">
                  <c:v>368</c:v>
                </c:pt>
                <c:pt idx="185">
                  <c:v>370</c:v>
                </c:pt>
                <c:pt idx="186">
                  <c:v>372</c:v>
                </c:pt>
                <c:pt idx="187">
                  <c:v>374</c:v>
                </c:pt>
                <c:pt idx="188">
                  <c:v>376</c:v>
                </c:pt>
                <c:pt idx="189">
                  <c:v>378</c:v>
                </c:pt>
                <c:pt idx="190">
                  <c:v>380</c:v>
                </c:pt>
                <c:pt idx="191">
                  <c:v>382</c:v>
                </c:pt>
                <c:pt idx="192">
                  <c:v>384</c:v>
                </c:pt>
                <c:pt idx="193">
                  <c:v>386</c:v>
                </c:pt>
                <c:pt idx="194">
                  <c:v>388</c:v>
                </c:pt>
                <c:pt idx="195">
                  <c:v>390</c:v>
                </c:pt>
                <c:pt idx="196">
                  <c:v>392</c:v>
                </c:pt>
                <c:pt idx="197">
                  <c:v>394</c:v>
                </c:pt>
                <c:pt idx="198">
                  <c:v>396</c:v>
                </c:pt>
                <c:pt idx="199">
                  <c:v>398</c:v>
                </c:pt>
                <c:pt idx="200">
                  <c:v>400</c:v>
                </c:pt>
              </c:numCache>
            </c:numRef>
          </c:xVal>
          <c:yVal>
            <c:numRef>
              <c:f>r0_v832Initial!$AJ$2:$AJ$202</c:f>
              <c:numCache>
                <c:formatCode>0.0000000</c:formatCode>
                <c:ptCount val="201"/>
                <c:pt idx="0">
                  <c:v>1</c:v>
                </c:pt>
                <c:pt idx="1">
                  <c:v>0.96333550000000001</c:v>
                </c:pt>
                <c:pt idx="2">
                  <c:v>0.76108014999999996</c:v>
                </c:pt>
                <c:pt idx="3">
                  <c:v>0.25649149999999998</c:v>
                </c:pt>
                <c:pt idx="4">
                  <c:v>0.13098369999999998</c:v>
                </c:pt>
                <c:pt idx="5">
                  <c:v>9.8331050000000003E-2</c:v>
                </c:pt>
                <c:pt idx="6">
                  <c:v>7.7711649999999993E-2</c:v>
                </c:pt>
                <c:pt idx="7">
                  <c:v>6.6775399999999999E-2</c:v>
                </c:pt>
                <c:pt idx="8">
                  <c:v>5.9409150000000001E-2</c:v>
                </c:pt>
                <c:pt idx="9">
                  <c:v>5.2215999999999999E-2</c:v>
                </c:pt>
                <c:pt idx="10">
                  <c:v>4.6063750000000001E-2</c:v>
                </c:pt>
                <c:pt idx="11">
                  <c:v>4.0347550000000003E-2</c:v>
                </c:pt>
                <c:pt idx="12">
                  <c:v>3.5453000000000005E-2</c:v>
                </c:pt>
                <c:pt idx="13">
                  <c:v>3.1370349999999998E-2</c:v>
                </c:pt>
                <c:pt idx="14">
                  <c:v>2.78675E-2</c:v>
                </c:pt>
                <c:pt idx="15">
                  <c:v>2.4869100000000002E-2</c:v>
                </c:pt>
                <c:pt idx="16">
                  <c:v>2.220285E-2</c:v>
                </c:pt>
                <c:pt idx="17">
                  <c:v>1.9919799999999998E-2</c:v>
                </c:pt>
                <c:pt idx="18">
                  <c:v>1.7850599999999998E-2</c:v>
                </c:pt>
                <c:pt idx="19">
                  <c:v>1.60199E-2</c:v>
                </c:pt>
                <c:pt idx="20">
                  <c:v>1.42969E-2</c:v>
                </c:pt>
                <c:pt idx="21">
                  <c:v>1.270055E-2</c:v>
                </c:pt>
                <c:pt idx="22">
                  <c:v>1.125955E-2</c:v>
                </c:pt>
                <c:pt idx="23">
                  <c:v>9.9749999999999995E-3</c:v>
                </c:pt>
                <c:pt idx="24">
                  <c:v>8.8079000000000005E-3</c:v>
                </c:pt>
                <c:pt idx="25">
                  <c:v>7.7575500000000002E-3</c:v>
                </c:pt>
                <c:pt idx="26">
                  <c:v>6.8236000000000008E-3</c:v>
                </c:pt>
                <c:pt idx="27">
                  <c:v>6.0410500000000001E-3</c:v>
                </c:pt>
                <c:pt idx="28">
                  <c:v>5.34615E-3</c:v>
                </c:pt>
                <c:pt idx="29">
                  <c:v>4.7085499999999997E-3</c:v>
                </c:pt>
                <c:pt idx="30">
                  <c:v>4.1347000000000007E-3</c:v>
                </c:pt>
                <c:pt idx="31">
                  <c:v>3.6419999999999998E-3</c:v>
                </c:pt>
                <c:pt idx="32">
                  <c:v>3.22215E-3</c:v>
                </c:pt>
                <c:pt idx="33">
                  <c:v>2.8885500000000001E-3</c:v>
                </c:pt>
                <c:pt idx="34">
                  <c:v>2.5639999999999999E-3</c:v>
                </c:pt>
                <c:pt idx="35">
                  <c:v>2.3079000000000003E-3</c:v>
                </c:pt>
                <c:pt idx="36">
                  <c:v>2.1578999999999999E-3</c:v>
                </c:pt>
                <c:pt idx="37">
                  <c:v>2.0079E-3</c:v>
                </c:pt>
                <c:pt idx="38">
                  <c:v>1.8579E-3</c:v>
                </c:pt>
                <c:pt idx="39">
                  <c:v>1.7079E-3</c:v>
                </c:pt>
                <c:pt idx="40">
                  <c:v>1.5579000000000003E-3</c:v>
                </c:pt>
                <c:pt idx="41">
                  <c:v>1.4579E-3</c:v>
                </c:pt>
                <c:pt idx="42">
                  <c:v>1.3579E-3</c:v>
                </c:pt>
                <c:pt idx="43">
                  <c:v>1.2578999999999999E-3</c:v>
                </c:pt>
                <c:pt idx="44">
                  <c:v>1.1578999999999999E-3</c:v>
                </c:pt>
                <c:pt idx="45">
                  <c:v>1.0579000000000003E-3</c:v>
                </c:pt>
                <c:pt idx="46">
                  <c:v>9.9789999999999992E-4</c:v>
                </c:pt>
                <c:pt idx="47">
                  <c:v>9.3789999999999998E-4</c:v>
                </c:pt>
                <c:pt idx="48">
                  <c:v>8.7790000000000003E-4</c:v>
                </c:pt>
                <c:pt idx="49">
                  <c:v>8.1789999999999999E-4</c:v>
                </c:pt>
                <c:pt idx="50">
                  <c:v>7.5790000000000037E-4</c:v>
                </c:pt>
                <c:pt idx="51">
                  <c:v>7.0790000000000002E-4</c:v>
                </c:pt>
                <c:pt idx="52">
                  <c:v>6.579E-4</c:v>
                </c:pt>
                <c:pt idx="53">
                  <c:v>6.0789999999999998E-4</c:v>
                </c:pt>
                <c:pt idx="54">
                  <c:v>5.5789999999999995E-4</c:v>
                </c:pt>
                <c:pt idx="55">
                  <c:v>5.0790000000000037E-4</c:v>
                </c:pt>
                <c:pt idx="56">
                  <c:v>4.6789999999999999E-4</c:v>
                </c:pt>
                <c:pt idx="57">
                  <c:v>4.2789999999999999E-4</c:v>
                </c:pt>
                <c:pt idx="58">
                  <c:v>3.879E-4</c:v>
                </c:pt>
                <c:pt idx="59">
                  <c:v>3.479E-4</c:v>
                </c:pt>
                <c:pt idx="60">
                  <c:v>3.0790000000000038E-4</c:v>
                </c:pt>
                <c:pt idx="61">
                  <c:v>2.7789999999999998E-4</c:v>
                </c:pt>
                <c:pt idx="62">
                  <c:v>2.4790000000000001E-4</c:v>
                </c:pt>
                <c:pt idx="63">
                  <c:v>2.1790000000000001E-4</c:v>
                </c:pt>
                <c:pt idx="64">
                  <c:v>1.8789999999999999E-4</c:v>
                </c:pt>
                <c:pt idx="65">
                  <c:v>1.579000000000004E-4</c:v>
                </c:pt>
                <c:pt idx="66">
                  <c:v>1.3789999999999999E-4</c:v>
                </c:pt>
                <c:pt idx="67">
                  <c:v>1.1790000000000001E-4</c:v>
                </c:pt>
                <c:pt idx="68">
                  <c:v>9.7899999999999994E-5</c:v>
                </c:pt>
                <c:pt idx="69">
                  <c:v>7.7899999999999996E-5</c:v>
                </c:pt>
                <c:pt idx="70">
                  <c:v>5.7900000000000391E-5</c:v>
                </c:pt>
                <c:pt idx="71">
                  <c:v>5.2899999999999998E-5</c:v>
                </c:pt>
                <c:pt idx="72">
                  <c:v>4.7899999999999999E-5</c:v>
                </c:pt>
                <c:pt idx="73">
                  <c:v>4.2899999999999999E-5</c:v>
                </c:pt>
                <c:pt idx="74">
                  <c:v>3.79E-5</c:v>
                </c:pt>
                <c:pt idx="75">
                  <c:v>3.2849999999999999E-5</c:v>
                </c:pt>
                <c:pt idx="76">
                  <c:v>3.0599999999999998E-5</c:v>
                </c:pt>
                <c:pt idx="77">
                  <c:v>2.83E-5</c:v>
                </c:pt>
                <c:pt idx="78">
                  <c:v>2.5999999999999998E-5</c:v>
                </c:pt>
                <c:pt idx="79">
                  <c:v>2.3799999999999999E-5</c:v>
                </c:pt>
                <c:pt idx="80">
                  <c:v>2.1500000000000001E-5</c:v>
                </c:pt>
                <c:pt idx="81">
                  <c:v>2.0400000000000001E-5</c:v>
                </c:pt>
                <c:pt idx="82">
                  <c:v>1.9199999999999999E-5</c:v>
                </c:pt>
                <c:pt idx="83">
                  <c:v>1.8099999999999999E-5</c:v>
                </c:pt>
                <c:pt idx="84">
                  <c:v>1.6900000000000001E-5</c:v>
                </c:pt>
                <c:pt idx="85">
                  <c:v>1.5799999999999998E-5</c:v>
                </c:pt>
                <c:pt idx="86">
                  <c:v>1.5400000000000002E-5</c:v>
                </c:pt>
                <c:pt idx="87">
                  <c:v>1.5E-5</c:v>
                </c:pt>
                <c:pt idx="88">
                  <c:v>1.4600000000000001E-5</c:v>
                </c:pt>
                <c:pt idx="89">
                  <c:v>1.42E-5</c:v>
                </c:pt>
                <c:pt idx="90">
                  <c:v>1.375E-5</c:v>
                </c:pt>
                <c:pt idx="91">
                  <c:v>1.3499999999999999E-5</c:v>
                </c:pt>
                <c:pt idx="92">
                  <c:v>1.3200000000000001E-5</c:v>
                </c:pt>
                <c:pt idx="93">
                  <c:v>1.29E-5</c:v>
                </c:pt>
                <c:pt idx="94">
                  <c:v>1.26E-5</c:v>
                </c:pt>
                <c:pt idx="95">
                  <c:v>1.2299999999999999E-5</c:v>
                </c:pt>
                <c:pt idx="96">
                  <c:v>1.2E-5</c:v>
                </c:pt>
                <c:pt idx="97">
                  <c:v>1.17E-5</c:v>
                </c:pt>
                <c:pt idx="98">
                  <c:v>1.1399999999999999E-5</c:v>
                </c:pt>
                <c:pt idx="99">
                  <c:v>1.11E-5</c:v>
                </c:pt>
                <c:pt idx="100">
                  <c:v>1.0849999999999999E-5</c:v>
                </c:pt>
                <c:pt idx="101">
                  <c:v>1.06E-5</c:v>
                </c:pt>
                <c:pt idx="102">
                  <c:v>1.03E-5</c:v>
                </c:pt>
                <c:pt idx="103">
                  <c:v>1.0000000000000001E-5</c:v>
                </c:pt>
                <c:pt idx="104">
                  <c:v>9.7000000000000003E-6</c:v>
                </c:pt>
                <c:pt idx="105">
                  <c:v>9.3999999999999998E-6</c:v>
                </c:pt>
                <c:pt idx="106">
                  <c:v>9.0999999999999993E-6</c:v>
                </c:pt>
                <c:pt idx="107">
                  <c:v>8.8000000000000004E-6</c:v>
                </c:pt>
                <c:pt idx="108">
                  <c:v>8.4999999999999999E-6</c:v>
                </c:pt>
                <c:pt idx="109">
                  <c:v>8.1999999999999994E-6</c:v>
                </c:pt>
                <c:pt idx="110">
                  <c:v>7.9500000000000001E-6</c:v>
                </c:pt>
                <c:pt idx="111">
                  <c:v>7.7000000000000008E-6</c:v>
                </c:pt>
                <c:pt idx="112">
                  <c:v>7.4000000000000003E-6</c:v>
                </c:pt>
                <c:pt idx="113">
                  <c:v>7.0999999999999998E-6</c:v>
                </c:pt>
                <c:pt idx="114">
                  <c:v>6.8000000000000001E-6</c:v>
                </c:pt>
                <c:pt idx="115">
                  <c:v>6.5000000000000004E-6</c:v>
                </c:pt>
                <c:pt idx="116">
                  <c:v>6.2999999999999998E-6</c:v>
                </c:pt>
                <c:pt idx="117">
                  <c:v>6.1E-6</c:v>
                </c:pt>
                <c:pt idx="118">
                  <c:v>5.9000000000000003E-6</c:v>
                </c:pt>
                <c:pt idx="119">
                  <c:v>5.6999999999999996E-6</c:v>
                </c:pt>
                <c:pt idx="120">
                  <c:v>5.5000000000000007E-6</c:v>
                </c:pt>
                <c:pt idx="121">
                  <c:v>5.4E-6</c:v>
                </c:pt>
                <c:pt idx="122">
                  <c:v>5.3000000000000001E-6</c:v>
                </c:pt>
                <c:pt idx="123">
                  <c:v>5.2000000000000002E-6</c:v>
                </c:pt>
                <c:pt idx="124">
                  <c:v>5.1000000000000003E-6</c:v>
                </c:pt>
                <c:pt idx="125">
                  <c:v>5.0000000000000004E-6</c:v>
                </c:pt>
                <c:pt idx="126">
                  <c:v>4.8999999999999997E-6</c:v>
                </c:pt>
                <c:pt idx="127">
                  <c:v>4.7999999999999998E-6</c:v>
                </c:pt>
                <c:pt idx="128">
                  <c:v>4.6999999999999999E-6</c:v>
                </c:pt>
                <c:pt idx="129">
                  <c:v>4.6E-6</c:v>
                </c:pt>
                <c:pt idx="130">
                  <c:v>4.5000000000000001E-6</c:v>
                </c:pt>
                <c:pt idx="131">
                  <c:v>4.4000000000000002E-6</c:v>
                </c:pt>
                <c:pt idx="132">
                  <c:v>4.3000000000000003E-6</c:v>
                </c:pt>
                <c:pt idx="133">
                  <c:v>4.1999999999999996E-6</c:v>
                </c:pt>
                <c:pt idx="134">
                  <c:v>4.0999999999999997E-6</c:v>
                </c:pt>
                <c:pt idx="135">
                  <c:v>3.9999999999999998E-6</c:v>
                </c:pt>
                <c:pt idx="136">
                  <c:v>3.8999999999999999E-6</c:v>
                </c:pt>
                <c:pt idx="137">
                  <c:v>3.8E-6</c:v>
                </c:pt>
                <c:pt idx="138">
                  <c:v>3.7000000000000002E-6</c:v>
                </c:pt>
                <c:pt idx="139">
                  <c:v>3.5999999999999998E-6</c:v>
                </c:pt>
                <c:pt idx="140">
                  <c:v>3.4999999999999995E-6</c:v>
                </c:pt>
                <c:pt idx="141">
                  <c:v>3.4000000000000001E-6</c:v>
                </c:pt>
                <c:pt idx="142">
                  <c:v>3.3000000000000002E-6</c:v>
                </c:pt>
                <c:pt idx="143">
                  <c:v>3.1999999999999999E-6</c:v>
                </c:pt>
                <c:pt idx="144">
                  <c:v>3.1E-6</c:v>
                </c:pt>
                <c:pt idx="145">
                  <c:v>2.9999999999999997E-6</c:v>
                </c:pt>
                <c:pt idx="146">
                  <c:v>2.9000000000000002E-6</c:v>
                </c:pt>
                <c:pt idx="147">
                  <c:v>2.7999999999999999E-6</c:v>
                </c:pt>
                <c:pt idx="148">
                  <c:v>2.7E-6</c:v>
                </c:pt>
                <c:pt idx="149">
                  <c:v>2.6000000000000001E-6</c:v>
                </c:pt>
                <c:pt idx="150">
                  <c:v>2.4999999999999998E-6</c:v>
                </c:pt>
                <c:pt idx="151">
                  <c:v>2.3999999999999999E-6</c:v>
                </c:pt>
                <c:pt idx="152">
                  <c:v>2.3E-6</c:v>
                </c:pt>
                <c:pt idx="153">
                  <c:v>2.2000000000000001E-6</c:v>
                </c:pt>
                <c:pt idx="154">
                  <c:v>2.0999999999999998E-6</c:v>
                </c:pt>
                <c:pt idx="155">
                  <c:v>1.9999999999999999E-6</c:v>
                </c:pt>
                <c:pt idx="156">
                  <c:v>1.9E-6</c:v>
                </c:pt>
                <c:pt idx="157">
                  <c:v>1.7999999999999999E-6</c:v>
                </c:pt>
                <c:pt idx="158">
                  <c:v>1.7E-6</c:v>
                </c:pt>
                <c:pt idx="159">
                  <c:v>1.5999999999999999E-6</c:v>
                </c:pt>
                <c:pt idx="160">
                  <c:v>1.5E-6</c:v>
                </c:pt>
                <c:pt idx="161">
                  <c:v>1.3999999999999999E-6</c:v>
                </c:pt>
                <c:pt idx="162">
                  <c:v>1.3E-6</c:v>
                </c:pt>
                <c:pt idx="163">
                  <c:v>1.1999999999999999E-6</c:v>
                </c:pt>
                <c:pt idx="164">
                  <c:v>1.1000000000000001E-6</c:v>
                </c:pt>
                <c:pt idx="165">
                  <c:v>9.9999999999999995E-7</c:v>
                </c:pt>
                <c:pt idx="166">
                  <c:v>8.9999999999999996E-7</c:v>
                </c:pt>
                <c:pt idx="167">
                  <c:v>7.9999999999999996E-7</c:v>
                </c:pt>
                <c:pt idx="168">
                  <c:v>6.9999999999999997E-7</c:v>
                </c:pt>
                <c:pt idx="169">
                  <c:v>5.9999999999999997E-7</c:v>
                </c:pt>
                <c:pt idx="170">
                  <c:v>4.9999999999999998E-7</c:v>
                </c:pt>
                <c:pt idx="171">
                  <c:v>3.9999999999999998E-7</c:v>
                </c:pt>
                <c:pt idx="172">
                  <c:v>2.9999999999999999E-7</c:v>
                </c:pt>
                <c:pt idx="173">
                  <c:v>1.9999999999999999E-7</c:v>
                </c:pt>
                <c:pt idx="174">
                  <c:v>9.9999999999999995E-8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BA3E-48C9-AD1C-C90D7F014A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347343"/>
        <c:axId val="119346095"/>
      </c:scatterChart>
      <c:valAx>
        <c:axId val="119347343"/>
        <c:scaling>
          <c:orientation val="minMax"/>
          <c:max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346095"/>
        <c:crosses val="autoZero"/>
        <c:crossBetween val="midCat"/>
      </c:valAx>
      <c:valAx>
        <c:axId val="119346095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3473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r0_v832Initial!$AA$1</c:f>
              <c:strCache>
                <c:ptCount val="1"/>
                <c:pt idx="0">
                  <c:v>HBW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r0_v832Initial!$Z$2:$Z$199</c:f>
              <c:numCache>
                <c:formatCode>General</c:formatCode>
                <c:ptCount val="19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  <c:pt idx="151">
                  <c:v>302</c:v>
                </c:pt>
                <c:pt idx="152">
                  <c:v>304</c:v>
                </c:pt>
                <c:pt idx="153">
                  <c:v>306</c:v>
                </c:pt>
                <c:pt idx="154">
                  <c:v>308</c:v>
                </c:pt>
                <c:pt idx="155">
                  <c:v>310</c:v>
                </c:pt>
                <c:pt idx="156">
                  <c:v>312</c:v>
                </c:pt>
                <c:pt idx="157">
                  <c:v>314</c:v>
                </c:pt>
                <c:pt idx="158">
                  <c:v>316</c:v>
                </c:pt>
                <c:pt idx="159">
                  <c:v>318</c:v>
                </c:pt>
                <c:pt idx="160">
                  <c:v>320</c:v>
                </c:pt>
                <c:pt idx="161">
                  <c:v>322</c:v>
                </c:pt>
                <c:pt idx="162">
                  <c:v>324</c:v>
                </c:pt>
                <c:pt idx="163">
                  <c:v>326</c:v>
                </c:pt>
                <c:pt idx="164">
                  <c:v>328</c:v>
                </c:pt>
                <c:pt idx="165">
                  <c:v>330</c:v>
                </c:pt>
                <c:pt idx="166">
                  <c:v>332</c:v>
                </c:pt>
                <c:pt idx="167">
                  <c:v>334</c:v>
                </c:pt>
                <c:pt idx="168">
                  <c:v>336</c:v>
                </c:pt>
                <c:pt idx="169">
                  <c:v>338</c:v>
                </c:pt>
                <c:pt idx="170">
                  <c:v>340</c:v>
                </c:pt>
                <c:pt idx="171">
                  <c:v>342</c:v>
                </c:pt>
                <c:pt idx="172">
                  <c:v>344</c:v>
                </c:pt>
                <c:pt idx="173">
                  <c:v>346</c:v>
                </c:pt>
                <c:pt idx="174">
                  <c:v>348</c:v>
                </c:pt>
                <c:pt idx="175">
                  <c:v>350</c:v>
                </c:pt>
                <c:pt idx="176">
                  <c:v>352</c:v>
                </c:pt>
                <c:pt idx="177">
                  <c:v>354</c:v>
                </c:pt>
                <c:pt idx="178">
                  <c:v>356</c:v>
                </c:pt>
                <c:pt idx="179">
                  <c:v>358</c:v>
                </c:pt>
                <c:pt idx="180">
                  <c:v>360</c:v>
                </c:pt>
                <c:pt idx="181">
                  <c:v>362</c:v>
                </c:pt>
                <c:pt idx="182">
                  <c:v>364</c:v>
                </c:pt>
                <c:pt idx="183">
                  <c:v>366</c:v>
                </c:pt>
                <c:pt idx="184">
                  <c:v>368</c:v>
                </c:pt>
                <c:pt idx="185">
                  <c:v>370</c:v>
                </c:pt>
                <c:pt idx="186">
                  <c:v>372</c:v>
                </c:pt>
                <c:pt idx="187">
                  <c:v>374</c:v>
                </c:pt>
                <c:pt idx="188">
                  <c:v>376</c:v>
                </c:pt>
                <c:pt idx="189">
                  <c:v>378</c:v>
                </c:pt>
                <c:pt idx="190">
                  <c:v>380</c:v>
                </c:pt>
                <c:pt idx="191">
                  <c:v>382</c:v>
                </c:pt>
                <c:pt idx="192">
                  <c:v>384</c:v>
                </c:pt>
                <c:pt idx="193">
                  <c:v>386</c:v>
                </c:pt>
                <c:pt idx="194">
                  <c:v>388</c:v>
                </c:pt>
                <c:pt idx="195">
                  <c:v>390</c:v>
                </c:pt>
                <c:pt idx="196">
                  <c:v>392</c:v>
                </c:pt>
                <c:pt idx="197">
                  <c:v>394</c:v>
                </c:pt>
              </c:numCache>
            </c:numRef>
          </c:xVal>
          <c:yVal>
            <c:numRef>
              <c:f>r0_v832Initial!$AA$2:$AA$199</c:f>
              <c:numCache>
                <c:formatCode>0.0000000</c:formatCode>
                <c:ptCount val="198"/>
                <c:pt idx="0">
                  <c:v>1</c:v>
                </c:pt>
                <c:pt idx="1">
                  <c:v>0.99980000000000002</c:v>
                </c:pt>
                <c:pt idx="2">
                  <c:v>0.60916919999999997</c:v>
                </c:pt>
                <c:pt idx="3">
                  <c:v>0.1903233</c:v>
                </c:pt>
                <c:pt idx="4">
                  <c:v>9.8000000000000004E-2</c:v>
                </c:pt>
                <c:pt idx="5">
                  <c:v>6.9500000000000006E-2</c:v>
                </c:pt>
                <c:pt idx="6">
                  <c:v>5.7000000000000002E-2</c:v>
                </c:pt>
                <c:pt idx="7">
                  <c:v>4.6894699999999997E-2</c:v>
                </c:pt>
                <c:pt idx="8">
                  <c:v>3.98383E-2</c:v>
                </c:pt>
                <c:pt idx="9">
                  <c:v>3.4004399999999997E-2</c:v>
                </c:pt>
                <c:pt idx="10">
                  <c:v>2.9168300000000001E-2</c:v>
                </c:pt>
                <c:pt idx="11">
                  <c:v>2.5175900000000001E-2</c:v>
                </c:pt>
                <c:pt idx="12">
                  <c:v>2.2016399999999998E-2</c:v>
                </c:pt>
                <c:pt idx="13">
                  <c:v>1.93861E-2</c:v>
                </c:pt>
                <c:pt idx="14">
                  <c:v>1.7127099999999999E-2</c:v>
                </c:pt>
                <c:pt idx="15">
                  <c:v>1.5171799999999999E-2</c:v>
                </c:pt>
                <c:pt idx="16">
                  <c:v>1.3617600000000001E-2</c:v>
                </c:pt>
                <c:pt idx="17">
                  <c:v>1.2188299999999999E-2</c:v>
                </c:pt>
                <c:pt idx="18">
                  <c:v>1.0744500000000001E-2</c:v>
                </c:pt>
                <c:pt idx="19">
                  <c:v>9.6027999999999999E-3</c:v>
                </c:pt>
                <c:pt idx="20">
                  <c:v>8.6683999999999997E-3</c:v>
                </c:pt>
                <c:pt idx="21">
                  <c:v>7.9582999999999997E-3</c:v>
                </c:pt>
                <c:pt idx="22">
                  <c:v>7.4565999999999999E-3</c:v>
                </c:pt>
                <c:pt idx="23">
                  <c:v>6.8640000000000003E-3</c:v>
                </c:pt>
                <c:pt idx="24">
                  <c:v>6.3682000000000001E-3</c:v>
                </c:pt>
                <c:pt idx="25">
                  <c:v>5.9094000000000004E-3</c:v>
                </c:pt>
                <c:pt idx="26">
                  <c:v>5.4768999999999998E-3</c:v>
                </c:pt>
                <c:pt idx="27">
                  <c:v>5.0812000000000001E-3</c:v>
                </c:pt>
                <c:pt idx="28">
                  <c:v>4.7067999999999997E-3</c:v>
                </c:pt>
                <c:pt idx="29">
                  <c:v>4.3623999999999998E-3</c:v>
                </c:pt>
                <c:pt idx="30">
                  <c:v>4.0591999999999998E-3</c:v>
                </c:pt>
                <c:pt idx="31">
                  <c:v>3.7136000000000001E-3</c:v>
                </c:pt>
                <c:pt idx="32">
                  <c:v>3.3966000000000001E-3</c:v>
                </c:pt>
                <c:pt idx="33">
                  <c:v>3.1051999999999998E-3</c:v>
                </c:pt>
                <c:pt idx="34">
                  <c:v>2.8203E-3</c:v>
                </c:pt>
                <c:pt idx="35">
                  <c:v>2.5504999999999998E-3</c:v>
                </c:pt>
                <c:pt idx="36">
                  <c:v>2.3113999999999999E-3</c:v>
                </c:pt>
                <c:pt idx="37">
                  <c:v>2.0738000000000002E-3</c:v>
                </c:pt>
                <c:pt idx="38">
                  <c:v>1.8776000000000001E-3</c:v>
                </c:pt>
                <c:pt idx="39">
                  <c:v>1.7131E-3</c:v>
                </c:pt>
                <c:pt idx="40">
                  <c:v>1.5573E-3</c:v>
                </c:pt>
                <c:pt idx="41">
                  <c:v>1.4128000000000001E-3</c:v>
                </c:pt>
                <c:pt idx="42">
                  <c:v>1.2872999999999999E-3</c:v>
                </c:pt>
                <c:pt idx="43">
                  <c:v>1.1802E-3</c:v>
                </c:pt>
                <c:pt idx="44">
                  <c:v>1.0832000000000001E-3</c:v>
                </c:pt>
                <c:pt idx="45">
                  <c:v>9.921000000000001E-4</c:v>
                </c:pt>
                <c:pt idx="46">
                  <c:v>9.0890000000000003E-4</c:v>
                </c:pt>
                <c:pt idx="47">
                  <c:v>8.3880000000000001E-4</c:v>
                </c:pt>
                <c:pt idx="48">
                  <c:v>7.8700000000000005E-4</c:v>
                </c:pt>
                <c:pt idx="49">
                  <c:v>7.3910000000000002E-4</c:v>
                </c:pt>
                <c:pt idx="50">
                  <c:v>6.9110000000000005E-4</c:v>
                </c:pt>
                <c:pt idx="51">
                  <c:v>6.5510000000000004E-4</c:v>
                </c:pt>
                <c:pt idx="52">
                  <c:v>6.1919999999999998E-4</c:v>
                </c:pt>
                <c:pt idx="53">
                  <c:v>5.8330000000000003E-4</c:v>
                </c:pt>
                <c:pt idx="54">
                  <c:v>5.4739999999999997E-4</c:v>
                </c:pt>
                <c:pt idx="55">
                  <c:v>5.1150000000000002E-4</c:v>
                </c:pt>
                <c:pt idx="56">
                  <c:v>4.9549999999999996E-4</c:v>
                </c:pt>
                <c:pt idx="57">
                  <c:v>4.794E-4</c:v>
                </c:pt>
                <c:pt idx="58">
                  <c:v>4.6339999999999999E-4</c:v>
                </c:pt>
                <c:pt idx="59">
                  <c:v>4.4739999999999998E-4</c:v>
                </c:pt>
                <c:pt idx="60">
                  <c:v>4.3130000000000002E-4</c:v>
                </c:pt>
                <c:pt idx="61">
                  <c:v>4.1679999999999999E-4</c:v>
                </c:pt>
                <c:pt idx="62">
                  <c:v>4.0230000000000002E-4</c:v>
                </c:pt>
                <c:pt idx="63">
                  <c:v>3.8779999999999999E-4</c:v>
                </c:pt>
                <c:pt idx="64">
                  <c:v>3.7330000000000002E-4</c:v>
                </c:pt>
                <c:pt idx="65">
                  <c:v>3.5879999999999999E-4</c:v>
                </c:pt>
                <c:pt idx="66">
                  <c:v>3.4529999999999999E-4</c:v>
                </c:pt>
                <c:pt idx="67">
                  <c:v>3.3189999999999999E-4</c:v>
                </c:pt>
                <c:pt idx="68">
                  <c:v>3.1839999999999999E-4</c:v>
                </c:pt>
                <c:pt idx="69">
                  <c:v>3.0499999999999999E-4</c:v>
                </c:pt>
                <c:pt idx="70">
                  <c:v>2.9149999999999998E-4</c:v>
                </c:pt>
                <c:pt idx="71">
                  <c:v>2.7730000000000002E-4</c:v>
                </c:pt>
                <c:pt idx="72">
                  <c:v>2.63E-4</c:v>
                </c:pt>
                <c:pt idx="73">
                  <c:v>2.4879999999999998E-4</c:v>
                </c:pt>
                <c:pt idx="74">
                  <c:v>2.3460000000000001E-4</c:v>
                </c:pt>
                <c:pt idx="75">
                  <c:v>2.2029999999999999E-4</c:v>
                </c:pt>
                <c:pt idx="76">
                  <c:v>2.0799999999999999E-4</c:v>
                </c:pt>
                <c:pt idx="77">
                  <c:v>1.9560000000000001E-4</c:v>
                </c:pt>
                <c:pt idx="78">
                  <c:v>1.8320000000000001E-4</c:v>
                </c:pt>
                <c:pt idx="79">
                  <c:v>1.7090000000000001E-4</c:v>
                </c:pt>
                <c:pt idx="80">
                  <c:v>1.585E-4</c:v>
                </c:pt>
                <c:pt idx="81">
                  <c:v>1.45E-4</c:v>
                </c:pt>
                <c:pt idx="82">
                  <c:v>1.315E-4</c:v>
                </c:pt>
                <c:pt idx="83">
                  <c:v>1.181E-4</c:v>
                </c:pt>
                <c:pt idx="84">
                  <c:v>1.0459999999999999E-4</c:v>
                </c:pt>
                <c:pt idx="85">
                  <c:v>9.1100000000000005E-5</c:v>
                </c:pt>
                <c:pt idx="86">
                  <c:v>8.1000000000000004E-5</c:v>
                </c:pt>
                <c:pt idx="87">
                  <c:v>7.08E-5</c:v>
                </c:pt>
                <c:pt idx="88">
                  <c:v>6.0699999999999998E-5</c:v>
                </c:pt>
                <c:pt idx="89">
                  <c:v>5.0599999999999997E-5</c:v>
                </c:pt>
                <c:pt idx="90">
                  <c:v>4.0500000000000002E-5</c:v>
                </c:pt>
                <c:pt idx="91">
                  <c:v>4.0500000000000002E-5</c:v>
                </c:pt>
                <c:pt idx="92">
                  <c:v>4.0500000000000002E-5</c:v>
                </c:pt>
                <c:pt idx="93">
                  <c:v>4.0500000000000002E-5</c:v>
                </c:pt>
                <c:pt idx="94">
                  <c:v>4.0500000000000002E-5</c:v>
                </c:pt>
                <c:pt idx="95">
                  <c:v>4.0500000000000002E-5</c:v>
                </c:pt>
                <c:pt idx="96">
                  <c:v>4.0500000000000002E-5</c:v>
                </c:pt>
                <c:pt idx="97">
                  <c:v>4.0500000000000002E-5</c:v>
                </c:pt>
                <c:pt idx="98">
                  <c:v>4.0500000000000002E-5</c:v>
                </c:pt>
                <c:pt idx="99">
                  <c:v>4.0500000000000002E-5</c:v>
                </c:pt>
                <c:pt idx="100">
                  <c:v>4.0500000000000002E-5</c:v>
                </c:pt>
                <c:pt idx="101">
                  <c:v>4.0500000000000002E-5</c:v>
                </c:pt>
                <c:pt idx="102">
                  <c:v>4.0500000000000002E-5</c:v>
                </c:pt>
                <c:pt idx="103">
                  <c:v>4.0500000000000002E-5</c:v>
                </c:pt>
                <c:pt idx="104">
                  <c:v>4.0500000000000002E-5</c:v>
                </c:pt>
                <c:pt idx="105">
                  <c:v>4.0500000000000002E-5</c:v>
                </c:pt>
                <c:pt idx="106">
                  <c:v>4.0500000000000002E-5</c:v>
                </c:pt>
                <c:pt idx="107">
                  <c:v>4.0500000000000002E-5</c:v>
                </c:pt>
                <c:pt idx="108">
                  <c:v>4.0500000000000002E-5</c:v>
                </c:pt>
                <c:pt idx="109">
                  <c:v>4.0500000000000002E-5</c:v>
                </c:pt>
                <c:pt idx="110">
                  <c:v>4.0500000000000002E-5</c:v>
                </c:pt>
                <c:pt idx="111">
                  <c:v>4.0500000000000002E-5</c:v>
                </c:pt>
                <c:pt idx="112">
                  <c:v>4.0500000000000002E-5</c:v>
                </c:pt>
                <c:pt idx="113">
                  <c:v>4.0500000000000002E-5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795-4B83-A3EE-4708FFA543A5}"/>
            </c:ext>
          </c:extLst>
        </c:ser>
        <c:ser>
          <c:idx val="1"/>
          <c:order val="1"/>
          <c:tx>
            <c:strRef>
              <c:f>r0_v832Initial!$AB$1</c:f>
              <c:strCache>
                <c:ptCount val="1"/>
                <c:pt idx="0">
                  <c:v>HBSHP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r0_v832Initial!$Z$2:$Z$199</c:f>
              <c:numCache>
                <c:formatCode>General</c:formatCode>
                <c:ptCount val="19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  <c:pt idx="151">
                  <c:v>302</c:v>
                </c:pt>
                <c:pt idx="152">
                  <c:v>304</c:v>
                </c:pt>
                <c:pt idx="153">
                  <c:v>306</c:v>
                </c:pt>
                <c:pt idx="154">
                  <c:v>308</c:v>
                </c:pt>
                <c:pt idx="155">
                  <c:v>310</c:v>
                </c:pt>
                <c:pt idx="156">
                  <c:v>312</c:v>
                </c:pt>
                <c:pt idx="157">
                  <c:v>314</c:v>
                </c:pt>
                <c:pt idx="158">
                  <c:v>316</c:v>
                </c:pt>
                <c:pt idx="159">
                  <c:v>318</c:v>
                </c:pt>
                <c:pt idx="160">
                  <c:v>320</c:v>
                </c:pt>
                <c:pt idx="161">
                  <c:v>322</c:v>
                </c:pt>
                <c:pt idx="162">
                  <c:v>324</c:v>
                </c:pt>
                <c:pt idx="163">
                  <c:v>326</c:v>
                </c:pt>
                <c:pt idx="164">
                  <c:v>328</c:v>
                </c:pt>
                <c:pt idx="165">
                  <c:v>330</c:v>
                </c:pt>
                <c:pt idx="166">
                  <c:v>332</c:v>
                </c:pt>
                <c:pt idx="167">
                  <c:v>334</c:v>
                </c:pt>
                <c:pt idx="168">
                  <c:v>336</c:v>
                </c:pt>
                <c:pt idx="169">
                  <c:v>338</c:v>
                </c:pt>
                <c:pt idx="170">
                  <c:v>340</c:v>
                </c:pt>
                <c:pt idx="171">
                  <c:v>342</c:v>
                </c:pt>
                <c:pt idx="172">
                  <c:v>344</c:v>
                </c:pt>
                <c:pt idx="173">
                  <c:v>346</c:v>
                </c:pt>
                <c:pt idx="174">
                  <c:v>348</c:v>
                </c:pt>
                <c:pt idx="175">
                  <c:v>350</c:v>
                </c:pt>
                <c:pt idx="176">
                  <c:v>352</c:v>
                </c:pt>
                <c:pt idx="177">
                  <c:v>354</c:v>
                </c:pt>
                <c:pt idx="178">
                  <c:v>356</c:v>
                </c:pt>
                <c:pt idx="179">
                  <c:v>358</c:v>
                </c:pt>
                <c:pt idx="180">
                  <c:v>360</c:v>
                </c:pt>
                <c:pt idx="181">
                  <c:v>362</c:v>
                </c:pt>
                <c:pt idx="182">
                  <c:v>364</c:v>
                </c:pt>
                <c:pt idx="183">
                  <c:v>366</c:v>
                </c:pt>
                <c:pt idx="184">
                  <c:v>368</c:v>
                </c:pt>
                <c:pt idx="185">
                  <c:v>370</c:v>
                </c:pt>
                <c:pt idx="186">
                  <c:v>372</c:v>
                </c:pt>
                <c:pt idx="187">
                  <c:v>374</c:v>
                </c:pt>
                <c:pt idx="188">
                  <c:v>376</c:v>
                </c:pt>
                <c:pt idx="189">
                  <c:v>378</c:v>
                </c:pt>
                <c:pt idx="190">
                  <c:v>380</c:v>
                </c:pt>
                <c:pt idx="191">
                  <c:v>382</c:v>
                </c:pt>
                <c:pt idx="192">
                  <c:v>384</c:v>
                </c:pt>
                <c:pt idx="193">
                  <c:v>386</c:v>
                </c:pt>
                <c:pt idx="194">
                  <c:v>388</c:v>
                </c:pt>
                <c:pt idx="195">
                  <c:v>390</c:v>
                </c:pt>
                <c:pt idx="196">
                  <c:v>392</c:v>
                </c:pt>
                <c:pt idx="197">
                  <c:v>394</c:v>
                </c:pt>
              </c:numCache>
            </c:numRef>
          </c:xVal>
          <c:yVal>
            <c:numRef>
              <c:f>r0_v832Initial!$AB$2:$AB$199</c:f>
              <c:numCache>
                <c:formatCode>0.0000000</c:formatCode>
                <c:ptCount val="198"/>
                <c:pt idx="0">
                  <c:v>1</c:v>
                </c:pt>
                <c:pt idx="1">
                  <c:v>0.99980000000000002</c:v>
                </c:pt>
                <c:pt idx="2">
                  <c:v>0.91</c:v>
                </c:pt>
                <c:pt idx="3">
                  <c:v>0.74250000000000005</c:v>
                </c:pt>
                <c:pt idx="4">
                  <c:v>0.36499999999999999</c:v>
                </c:pt>
                <c:pt idx="5">
                  <c:v>0.19500000000000001</c:v>
                </c:pt>
                <c:pt idx="6">
                  <c:v>0.10938109999999999</c:v>
                </c:pt>
                <c:pt idx="7">
                  <c:v>5.7195900000000001E-2</c:v>
                </c:pt>
                <c:pt idx="8">
                  <c:v>3.8172600000000001E-2</c:v>
                </c:pt>
                <c:pt idx="9">
                  <c:v>2.2071E-2</c:v>
                </c:pt>
                <c:pt idx="10">
                  <c:v>1.5280200000000001E-2</c:v>
                </c:pt>
                <c:pt idx="11">
                  <c:v>1.1704000000000001E-2</c:v>
                </c:pt>
                <c:pt idx="12">
                  <c:v>8.0528000000000006E-3</c:v>
                </c:pt>
                <c:pt idx="13">
                  <c:v>5.1777999999999998E-3</c:v>
                </c:pt>
                <c:pt idx="14">
                  <c:v>3.7629E-3</c:v>
                </c:pt>
                <c:pt idx="15">
                  <c:v>2.8793E-3</c:v>
                </c:pt>
                <c:pt idx="16">
                  <c:v>2.1662999999999999E-3</c:v>
                </c:pt>
                <c:pt idx="17">
                  <c:v>1.6521999999999999E-3</c:v>
                </c:pt>
                <c:pt idx="18">
                  <c:v>1.3066E-3</c:v>
                </c:pt>
                <c:pt idx="19">
                  <c:v>1.0552000000000001E-3</c:v>
                </c:pt>
                <c:pt idx="20">
                  <c:v>8.6689999999999998E-4</c:v>
                </c:pt>
                <c:pt idx="21">
                  <c:v>6.9749999999999999E-4</c:v>
                </c:pt>
                <c:pt idx="22">
                  <c:v>5.4489999999999996E-4</c:v>
                </c:pt>
                <c:pt idx="23">
                  <c:v>4.237E-4</c:v>
                </c:pt>
                <c:pt idx="24">
                  <c:v>3.4059999999999998E-4</c:v>
                </c:pt>
                <c:pt idx="25">
                  <c:v>2.8279999999999999E-4</c:v>
                </c:pt>
                <c:pt idx="26">
                  <c:v>2.4230000000000001E-4</c:v>
                </c:pt>
                <c:pt idx="27">
                  <c:v>2.12E-4</c:v>
                </c:pt>
                <c:pt idx="28">
                  <c:v>1.873E-4</c:v>
                </c:pt>
                <c:pt idx="29">
                  <c:v>1.641E-4</c:v>
                </c:pt>
                <c:pt idx="30">
                  <c:v>1.459E-4</c:v>
                </c:pt>
                <c:pt idx="31">
                  <c:v>1.293E-4</c:v>
                </c:pt>
                <c:pt idx="32">
                  <c:v>1.144E-4</c:v>
                </c:pt>
                <c:pt idx="33">
                  <c:v>1.054E-4</c:v>
                </c:pt>
                <c:pt idx="34">
                  <c:v>9.9199999999999999E-5</c:v>
                </c:pt>
                <c:pt idx="35">
                  <c:v>9.2999999999999997E-5</c:v>
                </c:pt>
                <c:pt idx="36">
                  <c:v>8.7899999999999995E-5</c:v>
                </c:pt>
                <c:pt idx="37">
                  <c:v>8.2799999999999993E-5</c:v>
                </c:pt>
                <c:pt idx="38">
                  <c:v>7.7799999999999994E-5</c:v>
                </c:pt>
                <c:pt idx="39">
                  <c:v>7.2399999999999998E-5</c:v>
                </c:pt>
                <c:pt idx="40">
                  <c:v>6.8300000000000007E-5</c:v>
                </c:pt>
                <c:pt idx="41">
                  <c:v>6.4599999999999998E-5</c:v>
                </c:pt>
                <c:pt idx="42">
                  <c:v>6.1500000000000004E-5</c:v>
                </c:pt>
                <c:pt idx="43">
                  <c:v>5.77E-5</c:v>
                </c:pt>
                <c:pt idx="44">
                  <c:v>5.3900000000000002E-5</c:v>
                </c:pt>
                <c:pt idx="45">
                  <c:v>4.9200000000000003E-5</c:v>
                </c:pt>
                <c:pt idx="46">
                  <c:v>4.5599999999999997E-5</c:v>
                </c:pt>
                <c:pt idx="47">
                  <c:v>4.21E-5</c:v>
                </c:pt>
                <c:pt idx="48">
                  <c:v>3.8000000000000002E-5</c:v>
                </c:pt>
                <c:pt idx="49">
                  <c:v>3.4499999999999998E-5</c:v>
                </c:pt>
                <c:pt idx="50">
                  <c:v>3.1000000000000001E-5</c:v>
                </c:pt>
                <c:pt idx="51">
                  <c:v>3.04E-5</c:v>
                </c:pt>
                <c:pt idx="52">
                  <c:v>2.9799999999999999E-5</c:v>
                </c:pt>
                <c:pt idx="53">
                  <c:v>2.9200000000000002E-5</c:v>
                </c:pt>
                <c:pt idx="54">
                  <c:v>2.8600000000000001E-5</c:v>
                </c:pt>
                <c:pt idx="55">
                  <c:v>2.8E-5</c:v>
                </c:pt>
                <c:pt idx="56">
                  <c:v>2.7699999999999999E-5</c:v>
                </c:pt>
                <c:pt idx="57">
                  <c:v>2.7399999999999999E-5</c:v>
                </c:pt>
                <c:pt idx="58">
                  <c:v>2.7100000000000001E-5</c:v>
                </c:pt>
                <c:pt idx="59">
                  <c:v>2.6800000000000001E-5</c:v>
                </c:pt>
                <c:pt idx="60">
                  <c:v>2.65E-5</c:v>
                </c:pt>
                <c:pt idx="61">
                  <c:v>2.6400000000000001E-5</c:v>
                </c:pt>
                <c:pt idx="62">
                  <c:v>2.6299999999999999E-5</c:v>
                </c:pt>
                <c:pt idx="63">
                  <c:v>2.62E-5</c:v>
                </c:pt>
                <c:pt idx="64">
                  <c:v>2.6100000000000001E-5</c:v>
                </c:pt>
                <c:pt idx="65">
                  <c:v>2.5999999999999998E-5</c:v>
                </c:pt>
                <c:pt idx="66">
                  <c:v>2.5899999999999999E-5</c:v>
                </c:pt>
                <c:pt idx="67">
                  <c:v>2.58E-5</c:v>
                </c:pt>
                <c:pt idx="68">
                  <c:v>2.5700000000000001E-5</c:v>
                </c:pt>
                <c:pt idx="69">
                  <c:v>2.5599999999999999E-5</c:v>
                </c:pt>
                <c:pt idx="70">
                  <c:v>2.55E-5</c:v>
                </c:pt>
                <c:pt idx="71">
                  <c:v>2.4499999999999999E-5</c:v>
                </c:pt>
                <c:pt idx="72">
                  <c:v>2.3499999999999999E-5</c:v>
                </c:pt>
                <c:pt idx="73">
                  <c:v>2.26E-5</c:v>
                </c:pt>
                <c:pt idx="74">
                  <c:v>2.16E-5</c:v>
                </c:pt>
                <c:pt idx="75">
                  <c:v>2.0599999999999999E-5</c:v>
                </c:pt>
                <c:pt idx="76">
                  <c:v>1.9400000000000001E-5</c:v>
                </c:pt>
                <c:pt idx="77">
                  <c:v>1.8300000000000001E-5</c:v>
                </c:pt>
                <c:pt idx="78">
                  <c:v>1.7099999999999999E-5</c:v>
                </c:pt>
                <c:pt idx="79">
                  <c:v>1.5999999999999999E-5</c:v>
                </c:pt>
                <c:pt idx="80">
                  <c:v>1.4800000000000001E-5</c:v>
                </c:pt>
                <c:pt idx="81">
                  <c:v>1.34E-5</c:v>
                </c:pt>
                <c:pt idx="82">
                  <c:v>1.2E-5</c:v>
                </c:pt>
                <c:pt idx="83">
                  <c:v>1.0000000000000001E-5</c:v>
                </c:pt>
                <c:pt idx="84">
                  <c:v>6.0000000000000002E-6</c:v>
                </c:pt>
                <c:pt idx="85">
                  <c:v>4.7999999999999998E-6</c:v>
                </c:pt>
                <c:pt idx="86">
                  <c:v>3.5999999999999998E-6</c:v>
                </c:pt>
                <c:pt idx="87">
                  <c:v>2.3999999999999999E-6</c:v>
                </c:pt>
                <c:pt idx="88">
                  <c:v>1.1999999999999999E-6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795-4B83-A3EE-4708FFA543A5}"/>
            </c:ext>
          </c:extLst>
        </c:ser>
        <c:ser>
          <c:idx val="2"/>
          <c:order val="2"/>
          <c:tx>
            <c:strRef>
              <c:f>r0_v832Initial!$AC$1</c:f>
              <c:strCache>
                <c:ptCount val="1"/>
                <c:pt idx="0">
                  <c:v>HBOTH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r0_v832Initial!$Z$2:$Z$199</c:f>
              <c:numCache>
                <c:formatCode>General</c:formatCode>
                <c:ptCount val="19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  <c:pt idx="151">
                  <c:v>302</c:v>
                </c:pt>
                <c:pt idx="152">
                  <c:v>304</c:v>
                </c:pt>
                <c:pt idx="153">
                  <c:v>306</c:v>
                </c:pt>
                <c:pt idx="154">
                  <c:v>308</c:v>
                </c:pt>
                <c:pt idx="155">
                  <c:v>310</c:v>
                </c:pt>
                <c:pt idx="156">
                  <c:v>312</c:v>
                </c:pt>
                <c:pt idx="157">
                  <c:v>314</c:v>
                </c:pt>
                <c:pt idx="158">
                  <c:v>316</c:v>
                </c:pt>
                <c:pt idx="159">
                  <c:v>318</c:v>
                </c:pt>
                <c:pt idx="160">
                  <c:v>320</c:v>
                </c:pt>
                <c:pt idx="161">
                  <c:v>322</c:v>
                </c:pt>
                <c:pt idx="162">
                  <c:v>324</c:v>
                </c:pt>
                <c:pt idx="163">
                  <c:v>326</c:v>
                </c:pt>
                <c:pt idx="164">
                  <c:v>328</c:v>
                </c:pt>
                <c:pt idx="165">
                  <c:v>330</c:v>
                </c:pt>
                <c:pt idx="166">
                  <c:v>332</c:v>
                </c:pt>
                <c:pt idx="167">
                  <c:v>334</c:v>
                </c:pt>
                <c:pt idx="168">
                  <c:v>336</c:v>
                </c:pt>
                <c:pt idx="169">
                  <c:v>338</c:v>
                </c:pt>
                <c:pt idx="170">
                  <c:v>340</c:v>
                </c:pt>
                <c:pt idx="171">
                  <c:v>342</c:v>
                </c:pt>
                <c:pt idx="172">
                  <c:v>344</c:v>
                </c:pt>
                <c:pt idx="173">
                  <c:v>346</c:v>
                </c:pt>
                <c:pt idx="174">
                  <c:v>348</c:v>
                </c:pt>
                <c:pt idx="175">
                  <c:v>350</c:v>
                </c:pt>
                <c:pt idx="176">
                  <c:v>352</c:v>
                </c:pt>
                <c:pt idx="177">
                  <c:v>354</c:v>
                </c:pt>
                <c:pt idx="178">
                  <c:v>356</c:v>
                </c:pt>
                <c:pt idx="179">
                  <c:v>358</c:v>
                </c:pt>
                <c:pt idx="180">
                  <c:v>360</c:v>
                </c:pt>
                <c:pt idx="181">
                  <c:v>362</c:v>
                </c:pt>
                <c:pt idx="182">
                  <c:v>364</c:v>
                </c:pt>
                <c:pt idx="183">
                  <c:v>366</c:v>
                </c:pt>
                <c:pt idx="184">
                  <c:v>368</c:v>
                </c:pt>
                <c:pt idx="185">
                  <c:v>370</c:v>
                </c:pt>
                <c:pt idx="186">
                  <c:v>372</c:v>
                </c:pt>
                <c:pt idx="187">
                  <c:v>374</c:v>
                </c:pt>
                <c:pt idx="188">
                  <c:v>376</c:v>
                </c:pt>
                <c:pt idx="189">
                  <c:v>378</c:v>
                </c:pt>
                <c:pt idx="190">
                  <c:v>380</c:v>
                </c:pt>
                <c:pt idx="191">
                  <c:v>382</c:v>
                </c:pt>
                <c:pt idx="192">
                  <c:v>384</c:v>
                </c:pt>
                <c:pt idx="193">
                  <c:v>386</c:v>
                </c:pt>
                <c:pt idx="194">
                  <c:v>388</c:v>
                </c:pt>
                <c:pt idx="195">
                  <c:v>390</c:v>
                </c:pt>
                <c:pt idx="196">
                  <c:v>392</c:v>
                </c:pt>
                <c:pt idx="197">
                  <c:v>394</c:v>
                </c:pt>
              </c:numCache>
            </c:numRef>
          </c:xVal>
          <c:yVal>
            <c:numRef>
              <c:f>r0_v832Initial!$AC$2:$AC$199</c:f>
              <c:numCache>
                <c:formatCode>0.0000000</c:formatCode>
                <c:ptCount val="198"/>
                <c:pt idx="0">
                  <c:v>1</c:v>
                </c:pt>
                <c:pt idx="1">
                  <c:v>0.85167099999999996</c:v>
                </c:pt>
                <c:pt idx="2">
                  <c:v>0.5589307</c:v>
                </c:pt>
                <c:pt idx="3">
                  <c:v>0.20948939999999999</c:v>
                </c:pt>
                <c:pt idx="4">
                  <c:v>7.6412999999999995E-2</c:v>
                </c:pt>
                <c:pt idx="5">
                  <c:v>4.76643E-2</c:v>
                </c:pt>
                <c:pt idx="6">
                  <c:v>2.8261700000000001E-2</c:v>
                </c:pt>
                <c:pt idx="7">
                  <c:v>1.6141699999999998E-2</c:v>
                </c:pt>
                <c:pt idx="8">
                  <c:v>1.07145E-2</c:v>
                </c:pt>
                <c:pt idx="9">
                  <c:v>7.8902999999999994E-3</c:v>
                </c:pt>
                <c:pt idx="10">
                  <c:v>5.6512999999999997E-3</c:v>
                </c:pt>
                <c:pt idx="11">
                  <c:v>4.2348000000000004E-3</c:v>
                </c:pt>
                <c:pt idx="12">
                  <c:v>3.3140999999999999E-3</c:v>
                </c:pt>
                <c:pt idx="13">
                  <c:v>2.7047E-3</c:v>
                </c:pt>
                <c:pt idx="14">
                  <c:v>2.2012999999999998E-3</c:v>
                </c:pt>
                <c:pt idx="15">
                  <c:v>1.7955E-3</c:v>
                </c:pt>
                <c:pt idx="16">
                  <c:v>1.4955000000000001E-3</c:v>
                </c:pt>
                <c:pt idx="17">
                  <c:v>1.2694E-3</c:v>
                </c:pt>
                <c:pt idx="18">
                  <c:v>1.0652999999999999E-3</c:v>
                </c:pt>
                <c:pt idx="19">
                  <c:v>8.7870000000000005E-4</c:v>
                </c:pt>
                <c:pt idx="20">
                  <c:v>7.1679999999999997E-4</c:v>
                </c:pt>
                <c:pt idx="21">
                  <c:v>6.001E-4</c:v>
                </c:pt>
                <c:pt idx="22">
                  <c:v>5.1460000000000004E-4</c:v>
                </c:pt>
                <c:pt idx="23">
                  <c:v>4.5830000000000003E-4</c:v>
                </c:pt>
                <c:pt idx="24">
                  <c:v>4.1060000000000001E-4</c:v>
                </c:pt>
                <c:pt idx="25">
                  <c:v>3.6729999999999998E-4</c:v>
                </c:pt>
                <c:pt idx="26">
                  <c:v>3.2670000000000003E-4</c:v>
                </c:pt>
                <c:pt idx="27">
                  <c:v>2.9169999999999999E-4</c:v>
                </c:pt>
                <c:pt idx="28">
                  <c:v>2.6400000000000002E-4</c:v>
                </c:pt>
                <c:pt idx="29">
                  <c:v>2.362E-4</c:v>
                </c:pt>
                <c:pt idx="30">
                  <c:v>2.085E-4</c:v>
                </c:pt>
                <c:pt idx="31">
                  <c:v>1.8799999999999999E-4</c:v>
                </c:pt>
                <c:pt idx="32">
                  <c:v>1.7249999999999999E-4</c:v>
                </c:pt>
                <c:pt idx="33">
                  <c:v>1.5669999999999999E-4</c:v>
                </c:pt>
                <c:pt idx="34">
                  <c:v>1.4249999999999999E-4</c:v>
                </c:pt>
                <c:pt idx="35">
                  <c:v>1.303E-4</c:v>
                </c:pt>
                <c:pt idx="36">
                  <c:v>1.198E-4</c:v>
                </c:pt>
                <c:pt idx="37">
                  <c:v>1.102E-4</c:v>
                </c:pt>
                <c:pt idx="38">
                  <c:v>1.0179999999999999E-4</c:v>
                </c:pt>
                <c:pt idx="39">
                  <c:v>9.5199999999999997E-5</c:v>
                </c:pt>
                <c:pt idx="40">
                  <c:v>8.6000000000000003E-5</c:v>
                </c:pt>
                <c:pt idx="41">
                  <c:v>7.8800000000000004E-5</c:v>
                </c:pt>
                <c:pt idx="42">
                  <c:v>7.3100000000000001E-5</c:v>
                </c:pt>
                <c:pt idx="43">
                  <c:v>6.7100000000000005E-5</c:v>
                </c:pt>
                <c:pt idx="44">
                  <c:v>6.1799999999999998E-5</c:v>
                </c:pt>
                <c:pt idx="45">
                  <c:v>5.6900000000000001E-5</c:v>
                </c:pt>
                <c:pt idx="46">
                  <c:v>5.2599999999999998E-5</c:v>
                </c:pt>
                <c:pt idx="47">
                  <c:v>4.99E-5</c:v>
                </c:pt>
                <c:pt idx="48">
                  <c:v>4.74E-5</c:v>
                </c:pt>
                <c:pt idx="49">
                  <c:v>4.49E-5</c:v>
                </c:pt>
                <c:pt idx="50">
                  <c:v>4.1699999999999997E-5</c:v>
                </c:pt>
                <c:pt idx="51">
                  <c:v>4.0000000000000003E-5</c:v>
                </c:pt>
                <c:pt idx="52">
                  <c:v>3.8800000000000001E-5</c:v>
                </c:pt>
                <c:pt idx="53">
                  <c:v>3.79E-5</c:v>
                </c:pt>
                <c:pt idx="54">
                  <c:v>3.7400000000000001E-5</c:v>
                </c:pt>
                <c:pt idx="55">
                  <c:v>3.7200000000000003E-5</c:v>
                </c:pt>
                <c:pt idx="56">
                  <c:v>3.6699999999999998E-5</c:v>
                </c:pt>
                <c:pt idx="57">
                  <c:v>3.6300000000000001E-5</c:v>
                </c:pt>
                <c:pt idx="58">
                  <c:v>3.5899999999999998E-5</c:v>
                </c:pt>
                <c:pt idx="59">
                  <c:v>3.5500000000000002E-5</c:v>
                </c:pt>
                <c:pt idx="60">
                  <c:v>3.4999999999999997E-5</c:v>
                </c:pt>
                <c:pt idx="61">
                  <c:v>3.4E-5</c:v>
                </c:pt>
                <c:pt idx="62">
                  <c:v>3.29E-5</c:v>
                </c:pt>
                <c:pt idx="63">
                  <c:v>3.18E-5</c:v>
                </c:pt>
                <c:pt idx="64">
                  <c:v>3.0800000000000003E-5</c:v>
                </c:pt>
                <c:pt idx="65">
                  <c:v>2.97E-5</c:v>
                </c:pt>
                <c:pt idx="66">
                  <c:v>2.87E-5</c:v>
                </c:pt>
                <c:pt idx="67">
                  <c:v>2.76E-5</c:v>
                </c:pt>
                <c:pt idx="68">
                  <c:v>2.6599999999999999E-5</c:v>
                </c:pt>
                <c:pt idx="69">
                  <c:v>2.5599999999999999E-5</c:v>
                </c:pt>
                <c:pt idx="70">
                  <c:v>2.4499999999999999E-5</c:v>
                </c:pt>
                <c:pt idx="71">
                  <c:v>2.2799999999999999E-5</c:v>
                </c:pt>
                <c:pt idx="72">
                  <c:v>2.1100000000000001E-5</c:v>
                </c:pt>
                <c:pt idx="73">
                  <c:v>1.9400000000000001E-5</c:v>
                </c:pt>
                <c:pt idx="74">
                  <c:v>1.77E-5</c:v>
                </c:pt>
                <c:pt idx="75">
                  <c:v>1.5999999999999999E-5</c:v>
                </c:pt>
                <c:pt idx="76">
                  <c:v>1.49E-5</c:v>
                </c:pt>
                <c:pt idx="77">
                  <c:v>1.38E-5</c:v>
                </c:pt>
                <c:pt idx="78">
                  <c:v>1.26E-5</c:v>
                </c:pt>
                <c:pt idx="79">
                  <c:v>1.15E-5</c:v>
                </c:pt>
                <c:pt idx="80">
                  <c:v>1.03E-5</c:v>
                </c:pt>
                <c:pt idx="81">
                  <c:v>9.9000000000000001E-6</c:v>
                </c:pt>
                <c:pt idx="82">
                  <c:v>9.5000000000000005E-6</c:v>
                </c:pt>
                <c:pt idx="83">
                  <c:v>9.0999999999999993E-6</c:v>
                </c:pt>
                <c:pt idx="84">
                  <c:v>8.6999999999999997E-6</c:v>
                </c:pt>
                <c:pt idx="85">
                  <c:v>8.3000000000000002E-6</c:v>
                </c:pt>
                <c:pt idx="86">
                  <c:v>8.3000000000000002E-6</c:v>
                </c:pt>
                <c:pt idx="87">
                  <c:v>8.3000000000000002E-6</c:v>
                </c:pt>
                <c:pt idx="88">
                  <c:v>8.3000000000000002E-6</c:v>
                </c:pt>
                <c:pt idx="89">
                  <c:v>8.1999999999999994E-6</c:v>
                </c:pt>
                <c:pt idx="90">
                  <c:v>8.1999999999999994E-6</c:v>
                </c:pt>
                <c:pt idx="91">
                  <c:v>8.1999999999999994E-6</c:v>
                </c:pt>
                <c:pt idx="92">
                  <c:v>8.1000000000000004E-6</c:v>
                </c:pt>
                <c:pt idx="93">
                  <c:v>8.1000000000000004E-6</c:v>
                </c:pt>
                <c:pt idx="94">
                  <c:v>7.9999999999999996E-6</c:v>
                </c:pt>
                <c:pt idx="95">
                  <c:v>7.9000000000000006E-6</c:v>
                </c:pt>
                <c:pt idx="96">
                  <c:v>7.9000000000000006E-6</c:v>
                </c:pt>
                <c:pt idx="97">
                  <c:v>7.7999999999999999E-6</c:v>
                </c:pt>
                <c:pt idx="98">
                  <c:v>7.7999999999999999E-6</c:v>
                </c:pt>
                <c:pt idx="99">
                  <c:v>7.7000000000000008E-6</c:v>
                </c:pt>
                <c:pt idx="100">
                  <c:v>7.6000000000000001E-6</c:v>
                </c:pt>
                <c:pt idx="101">
                  <c:v>7.5000000000000002E-6</c:v>
                </c:pt>
                <c:pt idx="102">
                  <c:v>7.4000000000000003E-6</c:v>
                </c:pt>
                <c:pt idx="103">
                  <c:v>7.3000000000000004E-6</c:v>
                </c:pt>
                <c:pt idx="104">
                  <c:v>7.1999999999999997E-6</c:v>
                </c:pt>
                <c:pt idx="105">
                  <c:v>7.0999999999999998E-6</c:v>
                </c:pt>
                <c:pt idx="106">
                  <c:v>6.8000000000000001E-6</c:v>
                </c:pt>
                <c:pt idx="107">
                  <c:v>6.2999999999999998E-6</c:v>
                </c:pt>
                <c:pt idx="108">
                  <c:v>5.3000000000000001E-6</c:v>
                </c:pt>
                <c:pt idx="109">
                  <c:v>4.3000000000000003E-6</c:v>
                </c:pt>
                <c:pt idx="110">
                  <c:v>3.4999999999999999E-6</c:v>
                </c:pt>
                <c:pt idx="111">
                  <c:v>3.3000000000000002E-6</c:v>
                </c:pt>
                <c:pt idx="112">
                  <c:v>3.0000000000000001E-6</c:v>
                </c:pt>
                <c:pt idx="113">
                  <c:v>2.7E-6</c:v>
                </c:pt>
                <c:pt idx="114">
                  <c:v>2.3999999999999999E-6</c:v>
                </c:pt>
                <c:pt idx="115">
                  <c:v>2.0999999999999998E-6</c:v>
                </c:pt>
                <c:pt idx="116">
                  <c:v>1.7999999999999999E-6</c:v>
                </c:pt>
                <c:pt idx="117">
                  <c:v>1.5E-6</c:v>
                </c:pt>
                <c:pt idx="118">
                  <c:v>1.1999999999999999E-6</c:v>
                </c:pt>
                <c:pt idx="119">
                  <c:v>8.9999999999999996E-7</c:v>
                </c:pt>
                <c:pt idx="120">
                  <c:v>5.9999999999999997E-7</c:v>
                </c:pt>
                <c:pt idx="121">
                  <c:v>2.9999999999999999E-7</c:v>
                </c:pt>
                <c:pt idx="122">
                  <c:v>9.9999999999999995E-8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795-4B83-A3EE-4708FFA543A5}"/>
            </c:ext>
          </c:extLst>
        </c:ser>
        <c:ser>
          <c:idx val="3"/>
          <c:order val="3"/>
          <c:tx>
            <c:strRef>
              <c:f>r0_v832Initial!$AD$1</c:f>
              <c:strCache>
                <c:ptCount val="1"/>
                <c:pt idx="0">
                  <c:v>HBSCH_PR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r0_v832Initial!$Z$2:$Z$199</c:f>
              <c:numCache>
                <c:formatCode>General</c:formatCode>
                <c:ptCount val="19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  <c:pt idx="151">
                  <c:v>302</c:v>
                </c:pt>
                <c:pt idx="152">
                  <c:v>304</c:v>
                </c:pt>
                <c:pt idx="153">
                  <c:v>306</c:v>
                </c:pt>
                <c:pt idx="154">
                  <c:v>308</c:v>
                </c:pt>
                <c:pt idx="155">
                  <c:v>310</c:v>
                </c:pt>
                <c:pt idx="156">
                  <c:v>312</c:v>
                </c:pt>
                <c:pt idx="157">
                  <c:v>314</c:v>
                </c:pt>
                <c:pt idx="158">
                  <c:v>316</c:v>
                </c:pt>
                <c:pt idx="159">
                  <c:v>318</c:v>
                </c:pt>
                <c:pt idx="160">
                  <c:v>320</c:v>
                </c:pt>
                <c:pt idx="161">
                  <c:v>322</c:v>
                </c:pt>
                <c:pt idx="162">
                  <c:v>324</c:v>
                </c:pt>
                <c:pt idx="163">
                  <c:v>326</c:v>
                </c:pt>
                <c:pt idx="164">
                  <c:v>328</c:v>
                </c:pt>
                <c:pt idx="165">
                  <c:v>330</c:v>
                </c:pt>
                <c:pt idx="166">
                  <c:v>332</c:v>
                </c:pt>
                <c:pt idx="167">
                  <c:v>334</c:v>
                </c:pt>
                <c:pt idx="168">
                  <c:v>336</c:v>
                </c:pt>
                <c:pt idx="169">
                  <c:v>338</c:v>
                </c:pt>
                <c:pt idx="170">
                  <c:v>340</c:v>
                </c:pt>
                <c:pt idx="171">
                  <c:v>342</c:v>
                </c:pt>
                <c:pt idx="172">
                  <c:v>344</c:v>
                </c:pt>
                <c:pt idx="173">
                  <c:v>346</c:v>
                </c:pt>
                <c:pt idx="174">
                  <c:v>348</c:v>
                </c:pt>
                <c:pt idx="175">
                  <c:v>350</c:v>
                </c:pt>
                <c:pt idx="176">
                  <c:v>352</c:v>
                </c:pt>
                <c:pt idx="177">
                  <c:v>354</c:v>
                </c:pt>
                <c:pt idx="178">
                  <c:v>356</c:v>
                </c:pt>
                <c:pt idx="179">
                  <c:v>358</c:v>
                </c:pt>
                <c:pt idx="180">
                  <c:v>360</c:v>
                </c:pt>
                <c:pt idx="181">
                  <c:v>362</c:v>
                </c:pt>
                <c:pt idx="182">
                  <c:v>364</c:v>
                </c:pt>
                <c:pt idx="183">
                  <c:v>366</c:v>
                </c:pt>
                <c:pt idx="184">
                  <c:v>368</c:v>
                </c:pt>
                <c:pt idx="185">
                  <c:v>370</c:v>
                </c:pt>
                <c:pt idx="186">
                  <c:v>372</c:v>
                </c:pt>
                <c:pt idx="187">
                  <c:v>374</c:v>
                </c:pt>
                <c:pt idx="188">
                  <c:v>376</c:v>
                </c:pt>
                <c:pt idx="189">
                  <c:v>378</c:v>
                </c:pt>
                <c:pt idx="190">
                  <c:v>380</c:v>
                </c:pt>
                <c:pt idx="191">
                  <c:v>382</c:v>
                </c:pt>
                <c:pt idx="192">
                  <c:v>384</c:v>
                </c:pt>
                <c:pt idx="193">
                  <c:v>386</c:v>
                </c:pt>
                <c:pt idx="194">
                  <c:v>388</c:v>
                </c:pt>
                <c:pt idx="195">
                  <c:v>390</c:v>
                </c:pt>
                <c:pt idx="196">
                  <c:v>392</c:v>
                </c:pt>
                <c:pt idx="197">
                  <c:v>394</c:v>
                </c:pt>
              </c:numCache>
            </c:numRef>
          </c:xVal>
          <c:yVal>
            <c:numRef>
              <c:f>r0_v832Initial!$AD$2:$AD$199</c:f>
              <c:numCache>
                <c:formatCode>0.0000000</c:formatCode>
                <c:ptCount val="19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0.26952989999999999</c:v>
                </c:pt>
                <c:pt idx="4">
                  <c:v>1.46029E-2</c:v>
                </c:pt>
                <c:pt idx="5">
                  <c:v>3.9319999999999997E-3</c:v>
                </c:pt>
                <c:pt idx="6">
                  <c:v>1.7741E-3</c:v>
                </c:pt>
                <c:pt idx="7">
                  <c:v>7.3959999999999998E-4</c:v>
                </c:pt>
                <c:pt idx="8">
                  <c:v>5.8960000000000002E-4</c:v>
                </c:pt>
                <c:pt idx="9">
                  <c:v>5.128E-4</c:v>
                </c:pt>
                <c:pt idx="10">
                  <c:v>4.392E-4</c:v>
                </c:pt>
                <c:pt idx="11">
                  <c:v>3.4949999999999998E-4</c:v>
                </c:pt>
                <c:pt idx="12">
                  <c:v>2.519E-4</c:v>
                </c:pt>
                <c:pt idx="13">
                  <c:v>1.6239999999999999E-4</c:v>
                </c:pt>
                <c:pt idx="14">
                  <c:v>1.0450000000000001E-4</c:v>
                </c:pt>
                <c:pt idx="15">
                  <c:v>6.97E-5</c:v>
                </c:pt>
                <c:pt idx="16">
                  <c:v>4.21E-5</c:v>
                </c:pt>
                <c:pt idx="17">
                  <c:v>2.83E-5</c:v>
                </c:pt>
                <c:pt idx="18">
                  <c:v>1.8300000000000001E-5</c:v>
                </c:pt>
                <c:pt idx="19">
                  <c:v>1.5099999999999999E-5</c:v>
                </c:pt>
                <c:pt idx="20">
                  <c:v>1.2999999999999999E-5</c:v>
                </c:pt>
                <c:pt idx="21">
                  <c:v>1.1600000000000001E-5</c:v>
                </c:pt>
                <c:pt idx="22">
                  <c:v>7.6000000000000001E-6</c:v>
                </c:pt>
                <c:pt idx="23">
                  <c:v>3.4999999999999999E-6</c:v>
                </c:pt>
                <c:pt idx="24">
                  <c:v>1.7999999999999999E-6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795-4B83-A3EE-4708FFA543A5}"/>
            </c:ext>
          </c:extLst>
        </c:ser>
        <c:ser>
          <c:idx val="4"/>
          <c:order val="4"/>
          <c:tx>
            <c:strRef>
              <c:f>r0_v832Initial!$AE$1</c:f>
              <c:strCache>
                <c:ptCount val="1"/>
                <c:pt idx="0">
                  <c:v>HBSCH_SC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r0_v832Initial!$Z$2:$Z$199</c:f>
              <c:numCache>
                <c:formatCode>General</c:formatCode>
                <c:ptCount val="19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  <c:pt idx="151">
                  <c:v>302</c:v>
                </c:pt>
                <c:pt idx="152">
                  <c:v>304</c:v>
                </c:pt>
                <c:pt idx="153">
                  <c:v>306</c:v>
                </c:pt>
                <c:pt idx="154">
                  <c:v>308</c:v>
                </c:pt>
                <c:pt idx="155">
                  <c:v>310</c:v>
                </c:pt>
                <c:pt idx="156">
                  <c:v>312</c:v>
                </c:pt>
                <c:pt idx="157">
                  <c:v>314</c:v>
                </c:pt>
                <c:pt idx="158">
                  <c:v>316</c:v>
                </c:pt>
                <c:pt idx="159">
                  <c:v>318</c:v>
                </c:pt>
                <c:pt idx="160">
                  <c:v>320</c:v>
                </c:pt>
                <c:pt idx="161">
                  <c:v>322</c:v>
                </c:pt>
                <c:pt idx="162">
                  <c:v>324</c:v>
                </c:pt>
                <c:pt idx="163">
                  <c:v>326</c:v>
                </c:pt>
                <c:pt idx="164">
                  <c:v>328</c:v>
                </c:pt>
                <c:pt idx="165">
                  <c:v>330</c:v>
                </c:pt>
                <c:pt idx="166">
                  <c:v>332</c:v>
                </c:pt>
                <c:pt idx="167">
                  <c:v>334</c:v>
                </c:pt>
                <c:pt idx="168">
                  <c:v>336</c:v>
                </c:pt>
                <c:pt idx="169">
                  <c:v>338</c:v>
                </c:pt>
                <c:pt idx="170">
                  <c:v>340</c:v>
                </c:pt>
                <c:pt idx="171">
                  <c:v>342</c:v>
                </c:pt>
                <c:pt idx="172">
                  <c:v>344</c:v>
                </c:pt>
                <c:pt idx="173">
                  <c:v>346</c:v>
                </c:pt>
                <c:pt idx="174">
                  <c:v>348</c:v>
                </c:pt>
                <c:pt idx="175">
                  <c:v>350</c:v>
                </c:pt>
                <c:pt idx="176">
                  <c:v>352</c:v>
                </c:pt>
                <c:pt idx="177">
                  <c:v>354</c:v>
                </c:pt>
                <c:pt idx="178">
                  <c:v>356</c:v>
                </c:pt>
                <c:pt idx="179">
                  <c:v>358</c:v>
                </c:pt>
                <c:pt idx="180">
                  <c:v>360</c:v>
                </c:pt>
                <c:pt idx="181">
                  <c:v>362</c:v>
                </c:pt>
                <c:pt idx="182">
                  <c:v>364</c:v>
                </c:pt>
                <c:pt idx="183">
                  <c:v>366</c:v>
                </c:pt>
                <c:pt idx="184">
                  <c:v>368</c:v>
                </c:pt>
                <c:pt idx="185">
                  <c:v>370</c:v>
                </c:pt>
                <c:pt idx="186">
                  <c:v>372</c:v>
                </c:pt>
                <c:pt idx="187">
                  <c:v>374</c:v>
                </c:pt>
                <c:pt idx="188">
                  <c:v>376</c:v>
                </c:pt>
                <c:pt idx="189">
                  <c:v>378</c:v>
                </c:pt>
                <c:pt idx="190">
                  <c:v>380</c:v>
                </c:pt>
                <c:pt idx="191">
                  <c:v>382</c:v>
                </c:pt>
                <c:pt idx="192">
                  <c:v>384</c:v>
                </c:pt>
                <c:pt idx="193">
                  <c:v>386</c:v>
                </c:pt>
                <c:pt idx="194">
                  <c:v>388</c:v>
                </c:pt>
                <c:pt idx="195">
                  <c:v>390</c:v>
                </c:pt>
                <c:pt idx="196">
                  <c:v>392</c:v>
                </c:pt>
                <c:pt idx="197">
                  <c:v>394</c:v>
                </c:pt>
              </c:numCache>
            </c:numRef>
          </c:xVal>
          <c:yVal>
            <c:numRef>
              <c:f>r0_v832Initial!$AE$2:$AE$199</c:f>
              <c:numCache>
                <c:formatCode>0.0000000</c:formatCode>
                <c:ptCount val="198"/>
                <c:pt idx="0">
                  <c:v>1</c:v>
                </c:pt>
                <c:pt idx="1">
                  <c:v>0.91924790000000001</c:v>
                </c:pt>
                <c:pt idx="2">
                  <c:v>0.1908059</c:v>
                </c:pt>
                <c:pt idx="3">
                  <c:v>1.75827E-2</c:v>
                </c:pt>
                <c:pt idx="4">
                  <c:v>3.4981000000000001E-3</c:v>
                </c:pt>
                <c:pt idx="5">
                  <c:v>1.6182E-3</c:v>
                </c:pt>
                <c:pt idx="6">
                  <c:v>1.1222000000000001E-3</c:v>
                </c:pt>
                <c:pt idx="7">
                  <c:v>7.4819999999999997E-4</c:v>
                </c:pt>
                <c:pt idx="8">
                  <c:v>4.7019999999999999E-4</c:v>
                </c:pt>
                <c:pt idx="9">
                  <c:v>3.3199999999999999E-4</c:v>
                </c:pt>
                <c:pt idx="10">
                  <c:v>2.3819999999999999E-4</c:v>
                </c:pt>
                <c:pt idx="11">
                  <c:v>1.5559999999999999E-4</c:v>
                </c:pt>
                <c:pt idx="12">
                  <c:v>7.25E-5</c:v>
                </c:pt>
                <c:pt idx="13">
                  <c:v>4.8000000000000001E-5</c:v>
                </c:pt>
                <c:pt idx="14">
                  <c:v>3.8099999999999998E-5</c:v>
                </c:pt>
                <c:pt idx="15">
                  <c:v>3.0800000000000003E-5</c:v>
                </c:pt>
                <c:pt idx="16">
                  <c:v>2.6100000000000001E-5</c:v>
                </c:pt>
                <c:pt idx="17">
                  <c:v>2.26E-5</c:v>
                </c:pt>
                <c:pt idx="18">
                  <c:v>2.02E-5</c:v>
                </c:pt>
                <c:pt idx="19">
                  <c:v>1.8099999999999999E-5</c:v>
                </c:pt>
                <c:pt idx="20">
                  <c:v>1.5999999999999999E-5</c:v>
                </c:pt>
                <c:pt idx="21">
                  <c:v>1.4600000000000001E-5</c:v>
                </c:pt>
                <c:pt idx="22">
                  <c:v>1.3200000000000001E-5</c:v>
                </c:pt>
                <c:pt idx="23">
                  <c:v>1.2099999999999999E-5</c:v>
                </c:pt>
                <c:pt idx="24">
                  <c:v>1.11E-5</c:v>
                </c:pt>
                <c:pt idx="25">
                  <c:v>1.03E-5</c:v>
                </c:pt>
                <c:pt idx="26">
                  <c:v>9.7000000000000003E-6</c:v>
                </c:pt>
                <c:pt idx="27">
                  <c:v>9.3000000000000007E-6</c:v>
                </c:pt>
                <c:pt idx="28">
                  <c:v>8.6999999999999997E-6</c:v>
                </c:pt>
                <c:pt idx="29">
                  <c:v>8.1000000000000004E-6</c:v>
                </c:pt>
                <c:pt idx="30">
                  <c:v>7.4000000000000003E-6</c:v>
                </c:pt>
                <c:pt idx="31">
                  <c:v>6.8000000000000001E-6</c:v>
                </c:pt>
                <c:pt idx="32">
                  <c:v>6.2999999999999998E-6</c:v>
                </c:pt>
                <c:pt idx="33">
                  <c:v>5.8000000000000004E-6</c:v>
                </c:pt>
                <c:pt idx="34">
                  <c:v>5.1000000000000003E-6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795-4B83-A3EE-4708FFA543A5}"/>
            </c:ext>
          </c:extLst>
        </c:ser>
        <c:ser>
          <c:idx val="5"/>
          <c:order val="5"/>
          <c:tx>
            <c:strRef>
              <c:f>r0_v832Initial!$AF$1</c:f>
              <c:strCache>
                <c:ptCount val="1"/>
                <c:pt idx="0">
                  <c:v>NHBW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r0_v832Initial!$Z$2:$Z$199</c:f>
              <c:numCache>
                <c:formatCode>General</c:formatCode>
                <c:ptCount val="19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  <c:pt idx="151">
                  <c:v>302</c:v>
                </c:pt>
                <c:pt idx="152">
                  <c:v>304</c:v>
                </c:pt>
                <c:pt idx="153">
                  <c:v>306</c:v>
                </c:pt>
                <c:pt idx="154">
                  <c:v>308</c:v>
                </c:pt>
                <c:pt idx="155">
                  <c:v>310</c:v>
                </c:pt>
                <c:pt idx="156">
                  <c:v>312</c:v>
                </c:pt>
                <c:pt idx="157">
                  <c:v>314</c:v>
                </c:pt>
                <c:pt idx="158">
                  <c:v>316</c:v>
                </c:pt>
                <c:pt idx="159">
                  <c:v>318</c:v>
                </c:pt>
                <c:pt idx="160">
                  <c:v>320</c:v>
                </c:pt>
                <c:pt idx="161">
                  <c:v>322</c:v>
                </c:pt>
                <c:pt idx="162">
                  <c:v>324</c:v>
                </c:pt>
                <c:pt idx="163">
                  <c:v>326</c:v>
                </c:pt>
                <c:pt idx="164">
                  <c:v>328</c:v>
                </c:pt>
                <c:pt idx="165">
                  <c:v>330</c:v>
                </c:pt>
                <c:pt idx="166">
                  <c:v>332</c:v>
                </c:pt>
                <c:pt idx="167">
                  <c:v>334</c:v>
                </c:pt>
                <c:pt idx="168">
                  <c:v>336</c:v>
                </c:pt>
                <c:pt idx="169">
                  <c:v>338</c:v>
                </c:pt>
                <c:pt idx="170">
                  <c:v>340</c:v>
                </c:pt>
                <c:pt idx="171">
                  <c:v>342</c:v>
                </c:pt>
                <c:pt idx="172">
                  <c:v>344</c:v>
                </c:pt>
                <c:pt idx="173">
                  <c:v>346</c:v>
                </c:pt>
                <c:pt idx="174">
                  <c:v>348</c:v>
                </c:pt>
                <c:pt idx="175">
                  <c:v>350</c:v>
                </c:pt>
                <c:pt idx="176">
                  <c:v>352</c:v>
                </c:pt>
                <c:pt idx="177">
                  <c:v>354</c:v>
                </c:pt>
                <c:pt idx="178">
                  <c:v>356</c:v>
                </c:pt>
                <c:pt idx="179">
                  <c:v>358</c:v>
                </c:pt>
                <c:pt idx="180">
                  <c:v>360</c:v>
                </c:pt>
                <c:pt idx="181">
                  <c:v>362</c:v>
                </c:pt>
                <c:pt idx="182">
                  <c:v>364</c:v>
                </c:pt>
                <c:pt idx="183">
                  <c:v>366</c:v>
                </c:pt>
                <c:pt idx="184">
                  <c:v>368</c:v>
                </c:pt>
                <c:pt idx="185">
                  <c:v>370</c:v>
                </c:pt>
                <c:pt idx="186">
                  <c:v>372</c:v>
                </c:pt>
                <c:pt idx="187">
                  <c:v>374</c:v>
                </c:pt>
                <c:pt idx="188">
                  <c:v>376</c:v>
                </c:pt>
                <c:pt idx="189">
                  <c:v>378</c:v>
                </c:pt>
                <c:pt idx="190">
                  <c:v>380</c:v>
                </c:pt>
                <c:pt idx="191">
                  <c:v>382</c:v>
                </c:pt>
                <c:pt idx="192">
                  <c:v>384</c:v>
                </c:pt>
                <c:pt idx="193">
                  <c:v>386</c:v>
                </c:pt>
                <c:pt idx="194">
                  <c:v>388</c:v>
                </c:pt>
                <c:pt idx="195">
                  <c:v>390</c:v>
                </c:pt>
                <c:pt idx="196">
                  <c:v>392</c:v>
                </c:pt>
                <c:pt idx="197">
                  <c:v>394</c:v>
                </c:pt>
              </c:numCache>
            </c:numRef>
          </c:xVal>
          <c:yVal>
            <c:numRef>
              <c:f>r0_v832Initial!$AF$2:$AF$199</c:f>
              <c:numCache>
                <c:formatCode>0.0000000</c:formatCode>
                <c:ptCount val="198"/>
                <c:pt idx="0">
                  <c:v>1</c:v>
                </c:pt>
                <c:pt idx="1">
                  <c:v>0.95630570000000004</c:v>
                </c:pt>
                <c:pt idx="2">
                  <c:v>0.78849999999999998</c:v>
                </c:pt>
                <c:pt idx="3">
                  <c:v>0.59719999999999995</c:v>
                </c:pt>
                <c:pt idx="4">
                  <c:v>0.37644929999999999</c:v>
                </c:pt>
                <c:pt idx="5">
                  <c:v>0.2308289</c:v>
                </c:pt>
                <c:pt idx="6">
                  <c:v>0.15759529999999999</c:v>
                </c:pt>
                <c:pt idx="7">
                  <c:v>9.9459900000000004E-2</c:v>
                </c:pt>
                <c:pt idx="8">
                  <c:v>7.26387E-2</c:v>
                </c:pt>
                <c:pt idx="9">
                  <c:v>5.4129400000000001E-2</c:v>
                </c:pt>
                <c:pt idx="10">
                  <c:v>3.8128200000000001E-2</c:v>
                </c:pt>
                <c:pt idx="11">
                  <c:v>3.1E-2</c:v>
                </c:pt>
                <c:pt idx="12">
                  <c:v>2.6499999999999999E-2</c:v>
                </c:pt>
                <c:pt idx="13">
                  <c:v>2.3600699999999999E-2</c:v>
                </c:pt>
                <c:pt idx="14">
                  <c:v>2.0701500000000001E-2</c:v>
                </c:pt>
                <c:pt idx="15">
                  <c:v>1.7988000000000001E-2</c:v>
                </c:pt>
                <c:pt idx="16">
                  <c:v>1.5508600000000001E-2</c:v>
                </c:pt>
                <c:pt idx="17">
                  <c:v>1.3125599999999999E-2</c:v>
                </c:pt>
                <c:pt idx="18">
                  <c:v>1.0936700000000001E-2</c:v>
                </c:pt>
                <c:pt idx="19">
                  <c:v>9.1252E-3</c:v>
                </c:pt>
                <c:pt idx="20">
                  <c:v>7.8227000000000001E-3</c:v>
                </c:pt>
                <c:pt idx="21">
                  <c:v>6.9182000000000002E-3</c:v>
                </c:pt>
                <c:pt idx="22">
                  <c:v>6.2223000000000001E-3</c:v>
                </c:pt>
                <c:pt idx="23">
                  <c:v>5.7650000000000002E-3</c:v>
                </c:pt>
                <c:pt idx="24">
                  <c:v>5.2430000000000003E-3</c:v>
                </c:pt>
                <c:pt idx="25">
                  <c:v>4.7162000000000003E-3</c:v>
                </c:pt>
                <c:pt idx="26">
                  <c:v>4.1675999999999996E-3</c:v>
                </c:pt>
                <c:pt idx="27">
                  <c:v>3.6985999999999998E-3</c:v>
                </c:pt>
                <c:pt idx="28">
                  <c:v>3.3587000000000001E-3</c:v>
                </c:pt>
                <c:pt idx="29">
                  <c:v>3.1691000000000002E-3</c:v>
                </c:pt>
                <c:pt idx="30">
                  <c:v>3.0549000000000002E-3</c:v>
                </c:pt>
                <c:pt idx="31">
                  <c:v>2.9407000000000001E-3</c:v>
                </c:pt>
                <c:pt idx="32">
                  <c:v>2.8528E-3</c:v>
                </c:pt>
                <c:pt idx="33">
                  <c:v>2.7647000000000001E-3</c:v>
                </c:pt>
                <c:pt idx="34">
                  <c:v>2.6648000000000002E-3</c:v>
                </c:pt>
                <c:pt idx="35">
                  <c:v>2.5709999999999999E-3</c:v>
                </c:pt>
                <c:pt idx="36">
                  <c:v>2.4526000000000001E-3</c:v>
                </c:pt>
                <c:pt idx="37">
                  <c:v>2.336E-3</c:v>
                </c:pt>
                <c:pt idx="38">
                  <c:v>2.2016000000000002E-3</c:v>
                </c:pt>
                <c:pt idx="39">
                  <c:v>2.049E-3</c:v>
                </c:pt>
                <c:pt idx="40">
                  <c:v>1.9170999999999999E-3</c:v>
                </c:pt>
                <c:pt idx="41">
                  <c:v>1.7742999999999999E-3</c:v>
                </c:pt>
                <c:pt idx="42">
                  <c:v>1.6440000000000001E-3</c:v>
                </c:pt>
                <c:pt idx="43">
                  <c:v>1.5207E-3</c:v>
                </c:pt>
                <c:pt idx="44">
                  <c:v>1.4028999999999999E-3</c:v>
                </c:pt>
                <c:pt idx="45">
                  <c:v>1.2894E-3</c:v>
                </c:pt>
                <c:pt idx="46">
                  <c:v>1.1921E-3</c:v>
                </c:pt>
                <c:pt idx="47">
                  <c:v>1.0859000000000001E-3</c:v>
                </c:pt>
                <c:pt idx="48">
                  <c:v>1.0024000000000001E-3</c:v>
                </c:pt>
                <c:pt idx="49">
                  <c:v>9.301E-4</c:v>
                </c:pt>
                <c:pt idx="50">
                  <c:v>8.6660000000000003E-4</c:v>
                </c:pt>
                <c:pt idx="51">
                  <c:v>8.12E-4</c:v>
                </c:pt>
                <c:pt idx="52">
                  <c:v>7.6400000000000003E-4</c:v>
                </c:pt>
                <c:pt idx="53">
                  <c:v>7.1400000000000001E-4</c:v>
                </c:pt>
                <c:pt idx="54">
                  <c:v>6.7380000000000001E-4</c:v>
                </c:pt>
                <c:pt idx="55">
                  <c:v>6.3449999999999997E-4</c:v>
                </c:pt>
                <c:pt idx="56">
                  <c:v>5.9570000000000001E-4</c:v>
                </c:pt>
                <c:pt idx="57">
                  <c:v>5.6510000000000002E-4</c:v>
                </c:pt>
                <c:pt idx="58">
                  <c:v>5.3200000000000003E-4</c:v>
                </c:pt>
                <c:pt idx="59">
                  <c:v>5.0040000000000002E-4</c:v>
                </c:pt>
                <c:pt idx="60">
                  <c:v>4.749E-4</c:v>
                </c:pt>
                <c:pt idx="61">
                  <c:v>4.5100000000000001E-4</c:v>
                </c:pt>
                <c:pt idx="62">
                  <c:v>4.2700000000000002E-4</c:v>
                </c:pt>
                <c:pt idx="63">
                  <c:v>4.0700000000000003E-4</c:v>
                </c:pt>
                <c:pt idx="64">
                  <c:v>3.8519999999999998E-4</c:v>
                </c:pt>
                <c:pt idx="65">
                  <c:v>3.615E-4</c:v>
                </c:pt>
                <c:pt idx="66">
                  <c:v>3.3740000000000002E-4</c:v>
                </c:pt>
                <c:pt idx="67">
                  <c:v>3.1129999999999998E-4</c:v>
                </c:pt>
                <c:pt idx="68">
                  <c:v>2.8269999999999999E-4</c:v>
                </c:pt>
                <c:pt idx="69">
                  <c:v>2.5839999999999999E-4</c:v>
                </c:pt>
                <c:pt idx="70">
                  <c:v>2.321E-4</c:v>
                </c:pt>
                <c:pt idx="71">
                  <c:v>2.065E-4</c:v>
                </c:pt>
                <c:pt idx="72">
                  <c:v>1.862E-4</c:v>
                </c:pt>
                <c:pt idx="73">
                  <c:v>1.662E-4</c:v>
                </c:pt>
                <c:pt idx="74">
                  <c:v>1.496E-4</c:v>
                </c:pt>
                <c:pt idx="75">
                  <c:v>1.381E-4</c:v>
                </c:pt>
                <c:pt idx="76">
                  <c:v>1.3210000000000001E-4</c:v>
                </c:pt>
                <c:pt idx="77">
                  <c:v>1.262E-4</c:v>
                </c:pt>
                <c:pt idx="78">
                  <c:v>1.203E-4</c:v>
                </c:pt>
                <c:pt idx="79">
                  <c:v>1.143E-4</c:v>
                </c:pt>
                <c:pt idx="80">
                  <c:v>1.0840000000000001E-4</c:v>
                </c:pt>
                <c:pt idx="81">
                  <c:v>1.0530285714285714E-4</c:v>
                </c:pt>
                <c:pt idx="82">
                  <c:v>1.0220571428571428E-4</c:v>
                </c:pt>
                <c:pt idx="83">
                  <c:v>9.9108571428571413E-5</c:v>
                </c:pt>
                <c:pt idx="84">
                  <c:v>9.6011428571428549E-5</c:v>
                </c:pt>
                <c:pt idx="85">
                  <c:v>9.2914285714285684E-5</c:v>
                </c:pt>
                <c:pt idx="86">
                  <c:v>8.981714285714282E-5</c:v>
                </c:pt>
                <c:pt idx="87">
                  <c:v>8.6719999999999956E-5</c:v>
                </c:pt>
                <c:pt idx="88">
                  <c:v>8.3622857142857091E-5</c:v>
                </c:pt>
                <c:pt idx="89">
                  <c:v>8.0525714285714227E-5</c:v>
                </c:pt>
                <c:pt idx="90">
                  <c:v>7.7428571428571363E-5</c:v>
                </c:pt>
                <c:pt idx="91">
                  <c:v>7.4331428571428499E-5</c:v>
                </c:pt>
                <c:pt idx="92">
                  <c:v>7.1234285714285634E-5</c:v>
                </c:pt>
                <c:pt idx="93">
                  <c:v>6.813714285714277E-5</c:v>
                </c:pt>
                <c:pt idx="94">
                  <c:v>6.5039999999999906E-5</c:v>
                </c:pt>
                <c:pt idx="95">
                  <c:v>6.1942857142857042E-5</c:v>
                </c:pt>
                <c:pt idx="96">
                  <c:v>5.8845714285714184E-5</c:v>
                </c:pt>
                <c:pt idx="97">
                  <c:v>5.5748571428571327E-5</c:v>
                </c:pt>
                <c:pt idx="98">
                  <c:v>5.2651428571428469E-5</c:v>
                </c:pt>
                <c:pt idx="99">
                  <c:v>4.9554285714285612E-5</c:v>
                </c:pt>
                <c:pt idx="100">
                  <c:v>4.6457142857142754E-5</c:v>
                </c:pt>
                <c:pt idx="101">
                  <c:v>4.3359999999999897E-5</c:v>
                </c:pt>
                <c:pt idx="102">
                  <c:v>4.0262857142857039E-5</c:v>
                </c:pt>
                <c:pt idx="103">
                  <c:v>3.7165714285714182E-5</c:v>
                </c:pt>
                <c:pt idx="104">
                  <c:v>3.4068571428571324E-5</c:v>
                </c:pt>
                <c:pt idx="105">
                  <c:v>3.0971428571428467E-5</c:v>
                </c:pt>
                <c:pt idx="106">
                  <c:v>2.7874285714285609E-5</c:v>
                </c:pt>
                <c:pt idx="107">
                  <c:v>2.4777142857142752E-5</c:v>
                </c:pt>
                <c:pt idx="108">
                  <c:v>2.1679999999999894E-5</c:v>
                </c:pt>
                <c:pt idx="109">
                  <c:v>1.8582857142857037E-5</c:v>
                </c:pt>
                <c:pt idx="110">
                  <c:v>1.5485714285714179E-5</c:v>
                </c:pt>
                <c:pt idx="111">
                  <c:v>1.2388571428571322E-5</c:v>
                </c:pt>
                <c:pt idx="112">
                  <c:v>9.2914285714284641E-6</c:v>
                </c:pt>
                <c:pt idx="113">
                  <c:v>6.1942857142856066E-6</c:v>
                </c:pt>
                <c:pt idx="114">
                  <c:v>3.0971428571427491E-6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795-4B83-A3EE-4708FFA543A5}"/>
            </c:ext>
          </c:extLst>
        </c:ser>
        <c:ser>
          <c:idx val="6"/>
          <c:order val="6"/>
          <c:tx>
            <c:strRef>
              <c:f>r0_v832Initial!$AG$1</c:f>
              <c:strCache>
                <c:ptCount val="1"/>
                <c:pt idx="0">
                  <c:v>NHBNW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r0_v832Initial!$Z$2:$Z$199</c:f>
              <c:numCache>
                <c:formatCode>General</c:formatCode>
                <c:ptCount val="19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  <c:pt idx="151">
                  <c:v>302</c:v>
                </c:pt>
                <c:pt idx="152">
                  <c:v>304</c:v>
                </c:pt>
                <c:pt idx="153">
                  <c:v>306</c:v>
                </c:pt>
                <c:pt idx="154">
                  <c:v>308</c:v>
                </c:pt>
                <c:pt idx="155">
                  <c:v>310</c:v>
                </c:pt>
                <c:pt idx="156">
                  <c:v>312</c:v>
                </c:pt>
                <c:pt idx="157">
                  <c:v>314</c:v>
                </c:pt>
                <c:pt idx="158">
                  <c:v>316</c:v>
                </c:pt>
                <c:pt idx="159">
                  <c:v>318</c:v>
                </c:pt>
                <c:pt idx="160">
                  <c:v>320</c:v>
                </c:pt>
                <c:pt idx="161">
                  <c:v>322</c:v>
                </c:pt>
                <c:pt idx="162">
                  <c:v>324</c:v>
                </c:pt>
                <c:pt idx="163">
                  <c:v>326</c:v>
                </c:pt>
                <c:pt idx="164">
                  <c:v>328</c:v>
                </c:pt>
                <c:pt idx="165">
                  <c:v>330</c:v>
                </c:pt>
                <c:pt idx="166">
                  <c:v>332</c:v>
                </c:pt>
                <c:pt idx="167">
                  <c:v>334</c:v>
                </c:pt>
                <c:pt idx="168">
                  <c:v>336</c:v>
                </c:pt>
                <c:pt idx="169">
                  <c:v>338</c:v>
                </c:pt>
                <c:pt idx="170">
                  <c:v>340</c:v>
                </c:pt>
                <c:pt idx="171">
                  <c:v>342</c:v>
                </c:pt>
                <c:pt idx="172">
                  <c:v>344</c:v>
                </c:pt>
                <c:pt idx="173">
                  <c:v>346</c:v>
                </c:pt>
                <c:pt idx="174">
                  <c:v>348</c:v>
                </c:pt>
                <c:pt idx="175">
                  <c:v>350</c:v>
                </c:pt>
                <c:pt idx="176">
                  <c:v>352</c:v>
                </c:pt>
                <c:pt idx="177">
                  <c:v>354</c:v>
                </c:pt>
                <c:pt idx="178">
                  <c:v>356</c:v>
                </c:pt>
                <c:pt idx="179">
                  <c:v>358</c:v>
                </c:pt>
                <c:pt idx="180">
                  <c:v>360</c:v>
                </c:pt>
                <c:pt idx="181">
                  <c:v>362</c:v>
                </c:pt>
                <c:pt idx="182">
                  <c:v>364</c:v>
                </c:pt>
                <c:pt idx="183">
                  <c:v>366</c:v>
                </c:pt>
                <c:pt idx="184">
                  <c:v>368</c:v>
                </c:pt>
                <c:pt idx="185">
                  <c:v>370</c:v>
                </c:pt>
                <c:pt idx="186">
                  <c:v>372</c:v>
                </c:pt>
                <c:pt idx="187">
                  <c:v>374</c:v>
                </c:pt>
                <c:pt idx="188">
                  <c:v>376</c:v>
                </c:pt>
                <c:pt idx="189">
                  <c:v>378</c:v>
                </c:pt>
                <c:pt idx="190">
                  <c:v>380</c:v>
                </c:pt>
                <c:pt idx="191">
                  <c:v>382</c:v>
                </c:pt>
                <c:pt idx="192">
                  <c:v>384</c:v>
                </c:pt>
                <c:pt idx="193">
                  <c:v>386</c:v>
                </c:pt>
                <c:pt idx="194">
                  <c:v>388</c:v>
                </c:pt>
                <c:pt idx="195">
                  <c:v>390</c:v>
                </c:pt>
                <c:pt idx="196">
                  <c:v>392</c:v>
                </c:pt>
                <c:pt idx="197">
                  <c:v>394</c:v>
                </c:pt>
              </c:numCache>
            </c:numRef>
          </c:xVal>
          <c:yVal>
            <c:numRef>
              <c:f>r0_v832Initial!$AG$2:$AG$199</c:f>
              <c:numCache>
                <c:formatCode>0.0000000</c:formatCode>
                <c:ptCount val="198"/>
                <c:pt idx="0">
                  <c:v>1</c:v>
                </c:pt>
                <c:pt idx="1">
                  <c:v>0.99980000000000002</c:v>
                </c:pt>
                <c:pt idx="2">
                  <c:v>0.56605660000000002</c:v>
                </c:pt>
                <c:pt idx="3">
                  <c:v>0.35370170000000001</c:v>
                </c:pt>
                <c:pt idx="4">
                  <c:v>0.18733939999999999</c:v>
                </c:pt>
                <c:pt idx="5">
                  <c:v>0.1051581</c:v>
                </c:pt>
                <c:pt idx="6">
                  <c:v>6.7149899999999998E-2</c:v>
                </c:pt>
                <c:pt idx="7">
                  <c:v>4.1780400000000002E-2</c:v>
                </c:pt>
                <c:pt idx="8">
                  <c:v>3.2342000000000003E-2</c:v>
                </c:pt>
                <c:pt idx="9">
                  <c:v>2.0693E-2</c:v>
                </c:pt>
                <c:pt idx="10">
                  <c:v>1.5148500000000001E-2</c:v>
                </c:pt>
                <c:pt idx="11">
                  <c:v>1.07676E-2</c:v>
                </c:pt>
                <c:pt idx="12">
                  <c:v>8.2809000000000008E-3</c:v>
                </c:pt>
                <c:pt idx="13">
                  <c:v>6.6341999999999998E-3</c:v>
                </c:pt>
                <c:pt idx="14">
                  <c:v>5.2493000000000001E-3</c:v>
                </c:pt>
                <c:pt idx="15">
                  <c:v>4.2282999999999999E-3</c:v>
                </c:pt>
                <c:pt idx="16">
                  <c:v>3.6389999999999999E-3</c:v>
                </c:pt>
                <c:pt idx="17">
                  <c:v>3.1172999999999999E-3</c:v>
                </c:pt>
                <c:pt idx="18">
                  <c:v>2.6624999999999999E-3</c:v>
                </c:pt>
                <c:pt idx="19">
                  <c:v>2.2666000000000001E-3</c:v>
                </c:pt>
                <c:pt idx="20">
                  <c:v>1.9459E-3</c:v>
                </c:pt>
                <c:pt idx="21">
                  <c:v>1.722E-3</c:v>
                </c:pt>
                <c:pt idx="22">
                  <c:v>1.5656999999999999E-3</c:v>
                </c:pt>
                <c:pt idx="23">
                  <c:v>1.4478E-3</c:v>
                </c:pt>
                <c:pt idx="24">
                  <c:v>1.33E-3</c:v>
                </c:pt>
                <c:pt idx="25">
                  <c:v>1.2524999999999999E-3</c:v>
                </c:pt>
                <c:pt idx="26">
                  <c:v>1.1749E-3</c:v>
                </c:pt>
                <c:pt idx="27">
                  <c:v>1.0942E-3</c:v>
                </c:pt>
                <c:pt idx="28">
                  <c:v>1.0189999999999999E-3</c:v>
                </c:pt>
                <c:pt idx="29">
                  <c:v>9.4370000000000001E-4</c:v>
                </c:pt>
                <c:pt idx="30">
                  <c:v>8.7770000000000003E-4</c:v>
                </c:pt>
                <c:pt idx="31">
                  <c:v>8.1189999999999995E-4</c:v>
                </c:pt>
                <c:pt idx="32">
                  <c:v>7.54E-4</c:v>
                </c:pt>
                <c:pt idx="33">
                  <c:v>6.9760000000000004E-4</c:v>
                </c:pt>
                <c:pt idx="34">
                  <c:v>6.4409999999999999E-4</c:v>
                </c:pt>
                <c:pt idx="35">
                  <c:v>5.9360000000000001E-4</c:v>
                </c:pt>
                <c:pt idx="36">
                  <c:v>5.4779999999999998E-4</c:v>
                </c:pt>
                <c:pt idx="37">
                  <c:v>5.0710000000000002E-4</c:v>
                </c:pt>
                <c:pt idx="38">
                  <c:v>4.6989999999999998E-4</c:v>
                </c:pt>
                <c:pt idx="39">
                  <c:v>4.3869999999999998E-4</c:v>
                </c:pt>
                <c:pt idx="40">
                  <c:v>4.0969999999999998E-4</c:v>
                </c:pt>
                <c:pt idx="41">
                  <c:v>3.8309999999999999E-4</c:v>
                </c:pt>
                <c:pt idx="42">
                  <c:v>3.612E-4</c:v>
                </c:pt>
                <c:pt idx="43">
                  <c:v>3.4019999999999998E-4</c:v>
                </c:pt>
                <c:pt idx="44">
                  <c:v>3.19E-4</c:v>
                </c:pt>
                <c:pt idx="45">
                  <c:v>3.009E-4</c:v>
                </c:pt>
                <c:pt idx="46">
                  <c:v>2.8049999999999999E-4</c:v>
                </c:pt>
                <c:pt idx="47">
                  <c:v>2.6239999999999998E-4</c:v>
                </c:pt>
                <c:pt idx="48">
                  <c:v>2.4709999999999999E-4</c:v>
                </c:pt>
                <c:pt idx="49">
                  <c:v>2.3259999999999999E-4</c:v>
                </c:pt>
                <c:pt idx="50">
                  <c:v>2.195E-4</c:v>
                </c:pt>
                <c:pt idx="51">
                  <c:v>2.075E-4</c:v>
                </c:pt>
                <c:pt idx="52">
                  <c:v>1.9489999999999999E-4</c:v>
                </c:pt>
                <c:pt idx="53">
                  <c:v>1.8489999999999999E-4</c:v>
                </c:pt>
                <c:pt idx="54">
                  <c:v>1.752E-4</c:v>
                </c:pt>
                <c:pt idx="55">
                  <c:v>1.66E-4</c:v>
                </c:pt>
                <c:pt idx="56">
                  <c:v>1.5899999999999999E-4</c:v>
                </c:pt>
                <c:pt idx="57">
                  <c:v>1.5109999999999999E-4</c:v>
                </c:pt>
                <c:pt idx="58">
                  <c:v>1.4440000000000001E-4</c:v>
                </c:pt>
                <c:pt idx="59">
                  <c:v>1.3850000000000001E-4</c:v>
                </c:pt>
                <c:pt idx="60">
                  <c:v>1.3300000000000001E-4</c:v>
                </c:pt>
                <c:pt idx="61">
                  <c:v>1.2760000000000001E-4</c:v>
                </c:pt>
                <c:pt idx="62">
                  <c:v>1.2400000000000001E-4</c:v>
                </c:pt>
                <c:pt idx="63">
                  <c:v>1.195E-4</c:v>
                </c:pt>
                <c:pt idx="64">
                  <c:v>1.159E-4</c:v>
                </c:pt>
                <c:pt idx="65">
                  <c:v>1.1459999999999999E-4</c:v>
                </c:pt>
                <c:pt idx="66">
                  <c:v>1.1340000000000001E-4</c:v>
                </c:pt>
                <c:pt idx="67">
                  <c:v>1.1230000000000001E-4</c:v>
                </c:pt>
                <c:pt idx="68">
                  <c:v>1.102E-4</c:v>
                </c:pt>
                <c:pt idx="69">
                  <c:v>1.072E-4</c:v>
                </c:pt>
                <c:pt idx="70">
                  <c:v>1.063E-4</c:v>
                </c:pt>
                <c:pt idx="71">
                  <c:v>1.0509999999999999E-4</c:v>
                </c:pt>
                <c:pt idx="72">
                  <c:v>1.038E-4</c:v>
                </c:pt>
                <c:pt idx="73">
                  <c:v>1.0340000000000001E-4</c:v>
                </c:pt>
                <c:pt idx="74">
                  <c:v>1.021E-4</c:v>
                </c:pt>
                <c:pt idx="75">
                  <c:v>1.014E-4</c:v>
                </c:pt>
                <c:pt idx="76">
                  <c:v>1.02E-4</c:v>
                </c:pt>
                <c:pt idx="77">
                  <c:v>1.021E-4</c:v>
                </c:pt>
                <c:pt idx="78">
                  <c:v>1.031E-4</c:v>
                </c:pt>
                <c:pt idx="79">
                  <c:v>1.0399999999999999E-4</c:v>
                </c:pt>
                <c:pt idx="80">
                  <c:v>1.038E-4</c:v>
                </c:pt>
                <c:pt idx="81">
                  <c:v>1.042E-4</c:v>
                </c:pt>
                <c:pt idx="82">
                  <c:v>1.049E-4</c:v>
                </c:pt>
                <c:pt idx="83">
                  <c:v>1.03E-4</c:v>
                </c:pt>
                <c:pt idx="84">
                  <c:v>9.9400000000000004E-5</c:v>
                </c:pt>
                <c:pt idx="85">
                  <c:v>9.4199999999999999E-5</c:v>
                </c:pt>
                <c:pt idx="86">
                  <c:v>8.81E-5</c:v>
                </c:pt>
                <c:pt idx="87">
                  <c:v>8.2200000000000006E-5</c:v>
                </c:pt>
                <c:pt idx="88">
                  <c:v>7.5300000000000001E-5</c:v>
                </c:pt>
                <c:pt idx="89">
                  <c:v>6.7999999999999999E-5</c:v>
                </c:pt>
                <c:pt idx="90">
                  <c:v>6.4399999999999993E-5</c:v>
                </c:pt>
                <c:pt idx="91">
                  <c:v>5.9700000000000001E-5</c:v>
                </c:pt>
                <c:pt idx="92">
                  <c:v>5.5000000000000002E-5</c:v>
                </c:pt>
                <c:pt idx="93">
                  <c:v>4.9200000000000003E-5</c:v>
                </c:pt>
                <c:pt idx="94">
                  <c:v>4.3399999999999998E-5</c:v>
                </c:pt>
                <c:pt idx="95">
                  <c:v>3.5299999999999997E-5</c:v>
                </c:pt>
                <c:pt idx="96">
                  <c:v>2.76E-5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795-4B83-A3EE-4708FFA543A5}"/>
            </c:ext>
          </c:extLst>
        </c:ser>
        <c:ser>
          <c:idx val="7"/>
          <c:order val="7"/>
          <c:tx>
            <c:strRef>
              <c:f>r0_v832Initial!$AH$1</c:f>
              <c:strCache>
                <c:ptCount val="1"/>
                <c:pt idx="0">
                  <c:v>LT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r0_v832Initial!$Z$2:$Z$199</c:f>
              <c:numCache>
                <c:formatCode>General</c:formatCode>
                <c:ptCount val="19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  <c:pt idx="151">
                  <c:v>302</c:v>
                </c:pt>
                <c:pt idx="152">
                  <c:v>304</c:v>
                </c:pt>
                <c:pt idx="153">
                  <c:v>306</c:v>
                </c:pt>
                <c:pt idx="154">
                  <c:v>308</c:v>
                </c:pt>
                <c:pt idx="155">
                  <c:v>310</c:v>
                </c:pt>
                <c:pt idx="156">
                  <c:v>312</c:v>
                </c:pt>
                <c:pt idx="157">
                  <c:v>314</c:v>
                </c:pt>
                <c:pt idx="158">
                  <c:v>316</c:v>
                </c:pt>
                <c:pt idx="159">
                  <c:v>318</c:v>
                </c:pt>
                <c:pt idx="160">
                  <c:v>320</c:v>
                </c:pt>
                <c:pt idx="161">
                  <c:v>322</c:v>
                </c:pt>
                <c:pt idx="162">
                  <c:v>324</c:v>
                </c:pt>
                <c:pt idx="163">
                  <c:v>326</c:v>
                </c:pt>
                <c:pt idx="164">
                  <c:v>328</c:v>
                </c:pt>
                <c:pt idx="165">
                  <c:v>330</c:v>
                </c:pt>
                <c:pt idx="166">
                  <c:v>332</c:v>
                </c:pt>
                <c:pt idx="167">
                  <c:v>334</c:v>
                </c:pt>
                <c:pt idx="168">
                  <c:v>336</c:v>
                </c:pt>
                <c:pt idx="169">
                  <c:v>338</c:v>
                </c:pt>
                <c:pt idx="170">
                  <c:v>340</c:v>
                </c:pt>
                <c:pt idx="171">
                  <c:v>342</c:v>
                </c:pt>
                <c:pt idx="172">
                  <c:v>344</c:v>
                </c:pt>
                <c:pt idx="173">
                  <c:v>346</c:v>
                </c:pt>
                <c:pt idx="174">
                  <c:v>348</c:v>
                </c:pt>
                <c:pt idx="175">
                  <c:v>350</c:v>
                </c:pt>
                <c:pt idx="176">
                  <c:v>352</c:v>
                </c:pt>
                <c:pt idx="177">
                  <c:v>354</c:v>
                </c:pt>
                <c:pt idx="178">
                  <c:v>356</c:v>
                </c:pt>
                <c:pt idx="179">
                  <c:v>358</c:v>
                </c:pt>
                <c:pt idx="180">
                  <c:v>360</c:v>
                </c:pt>
                <c:pt idx="181">
                  <c:v>362</c:v>
                </c:pt>
                <c:pt idx="182">
                  <c:v>364</c:v>
                </c:pt>
                <c:pt idx="183">
                  <c:v>366</c:v>
                </c:pt>
                <c:pt idx="184">
                  <c:v>368</c:v>
                </c:pt>
                <c:pt idx="185">
                  <c:v>370</c:v>
                </c:pt>
                <c:pt idx="186">
                  <c:v>372</c:v>
                </c:pt>
                <c:pt idx="187">
                  <c:v>374</c:v>
                </c:pt>
                <c:pt idx="188">
                  <c:v>376</c:v>
                </c:pt>
                <c:pt idx="189">
                  <c:v>378</c:v>
                </c:pt>
                <c:pt idx="190">
                  <c:v>380</c:v>
                </c:pt>
                <c:pt idx="191">
                  <c:v>382</c:v>
                </c:pt>
                <c:pt idx="192">
                  <c:v>384</c:v>
                </c:pt>
                <c:pt idx="193">
                  <c:v>386</c:v>
                </c:pt>
                <c:pt idx="194">
                  <c:v>388</c:v>
                </c:pt>
                <c:pt idx="195">
                  <c:v>390</c:v>
                </c:pt>
                <c:pt idx="196">
                  <c:v>392</c:v>
                </c:pt>
                <c:pt idx="197">
                  <c:v>394</c:v>
                </c:pt>
              </c:numCache>
            </c:numRef>
          </c:xVal>
          <c:yVal>
            <c:numRef>
              <c:f>r0_v832Initial!$AH$2:$AH$199</c:f>
              <c:numCache>
                <c:formatCode>0.0000000</c:formatCode>
                <c:ptCount val="198"/>
                <c:pt idx="0">
                  <c:v>1</c:v>
                </c:pt>
                <c:pt idx="1">
                  <c:v>0.95555920000000005</c:v>
                </c:pt>
                <c:pt idx="2">
                  <c:v>0.70180030000000004</c:v>
                </c:pt>
                <c:pt idx="3">
                  <c:v>0.2214931</c:v>
                </c:pt>
                <c:pt idx="4">
                  <c:v>0.1009728</c:v>
                </c:pt>
                <c:pt idx="5">
                  <c:v>6.6170599999999996E-2</c:v>
                </c:pt>
                <c:pt idx="6">
                  <c:v>4.5767299999999997E-2</c:v>
                </c:pt>
                <c:pt idx="7">
                  <c:v>3.4625700000000002E-2</c:v>
                </c:pt>
                <c:pt idx="8">
                  <c:v>2.6503499999999999E-2</c:v>
                </c:pt>
                <c:pt idx="9">
                  <c:v>2.20915E-2</c:v>
                </c:pt>
                <c:pt idx="10">
                  <c:v>1.88977E-2</c:v>
                </c:pt>
                <c:pt idx="11">
                  <c:v>1.6231300000000001E-2</c:v>
                </c:pt>
                <c:pt idx="12">
                  <c:v>1.4048100000000001E-2</c:v>
                </c:pt>
                <c:pt idx="13">
                  <c:v>1.21771E-2</c:v>
                </c:pt>
                <c:pt idx="14">
                  <c:v>1.068E-2</c:v>
                </c:pt>
                <c:pt idx="15">
                  <c:v>9.4578000000000006E-3</c:v>
                </c:pt>
                <c:pt idx="16">
                  <c:v>8.4098999999999997E-3</c:v>
                </c:pt>
                <c:pt idx="17">
                  <c:v>7.5163000000000001E-3</c:v>
                </c:pt>
                <c:pt idx="18">
                  <c:v>6.7206999999999996E-3</c:v>
                </c:pt>
                <c:pt idx="19">
                  <c:v>6.0023999999999997E-3</c:v>
                </c:pt>
                <c:pt idx="20">
                  <c:v>5.3312999999999998E-3</c:v>
                </c:pt>
                <c:pt idx="21">
                  <c:v>4.7134000000000004E-3</c:v>
                </c:pt>
                <c:pt idx="22">
                  <c:v>4.1519E-3</c:v>
                </c:pt>
                <c:pt idx="23">
                  <c:v>3.6541999999999998E-3</c:v>
                </c:pt>
                <c:pt idx="24">
                  <c:v>3.2065000000000001E-3</c:v>
                </c:pt>
                <c:pt idx="25">
                  <c:v>2.8081E-3</c:v>
                </c:pt>
                <c:pt idx="26">
                  <c:v>2.4581E-3</c:v>
                </c:pt>
                <c:pt idx="27">
                  <c:v>2.1741999999999998E-3</c:v>
                </c:pt>
                <c:pt idx="28">
                  <c:v>1.9250999999999999E-3</c:v>
                </c:pt>
                <c:pt idx="29">
                  <c:v>1.6975E-3</c:v>
                </c:pt>
                <c:pt idx="30">
                  <c:v>1.4940000000000001E-3</c:v>
                </c:pt>
                <c:pt idx="31">
                  <c:v>1.3174E-3</c:v>
                </c:pt>
                <c:pt idx="32">
                  <c:v>1.1649E-3</c:v>
                </c:pt>
                <c:pt idx="33">
                  <c:v>1.042E-3</c:v>
                </c:pt>
                <c:pt idx="34">
                  <c:v>9.2060000000000004E-4</c:v>
                </c:pt>
                <c:pt idx="35">
                  <c:v>8.2109999999999995E-4</c:v>
                </c:pt>
                <c:pt idx="36">
                  <c:v>7.4549999999999996E-4</c:v>
                </c:pt>
                <c:pt idx="37">
                  <c:v>6.7259999999999998E-4</c:v>
                </c:pt>
                <c:pt idx="38">
                  <c:v>6.043E-4</c:v>
                </c:pt>
                <c:pt idx="39">
                  <c:v>5.3589999999999996E-4</c:v>
                </c:pt>
                <c:pt idx="40">
                  <c:v>4.685E-4</c:v>
                </c:pt>
                <c:pt idx="41">
                  <c:v>4.348E-4</c:v>
                </c:pt>
                <c:pt idx="42">
                  <c:v>4.0109999999999999E-4</c:v>
                </c:pt>
                <c:pt idx="43">
                  <c:v>3.6739999999999999E-4</c:v>
                </c:pt>
                <c:pt idx="44">
                  <c:v>3.3369999999999998E-4</c:v>
                </c:pt>
                <c:pt idx="45">
                  <c:v>2.9999999999999997E-4</c:v>
                </c:pt>
                <c:pt idx="46">
                  <c:v>2.8299999999999999E-4</c:v>
                </c:pt>
                <c:pt idx="47">
                  <c:v>2.6600000000000001E-4</c:v>
                </c:pt>
                <c:pt idx="48">
                  <c:v>2.4899999999999998E-4</c:v>
                </c:pt>
                <c:pt idx="49">
                  <c:v>2.319E-4</c:v>
                </c:pt>
                <c:pt idx="50">
                  <c:v>2.1489999999999999E-4</c:v>
                </c:pt>
                <c:pt idx="51">
                  <c:v>2.0129999999999999E-4</c:v>
                </c:pt>
                <c:pt idx="52">
                  <c:v>1.875E-4</c:v>
                </c:pt>
                <c:pt idx="53">
                  <c:v>1.739E-4</c:v>
                </c:pt>
                <c:pt idx="54">
                  <c:v>1.6019999999999999E-4</c:v>
                </c:pt>
                <c:pt idx="55">
                  <c:v>1.4650000000000001E-4</c:v>
                </c:pt>
                <c:pt idx="56">
                  <c:v>1.361E-4</c:v>
                </c:pt>
                <c:pt idx="57">
                  <c:v>1.2579999999999999E-4</c:v>
                </c:pt>
                <c:pt idx="58">
                  <c:v>1.155E-4</c:v>
                </c:pt>
                <c:pt idx="59">
                  <c:v>1.0509999999999999E-4</c:v>
                </c:pt>
                <c:pt idx="60">
                  <c:v>9.4699999999999998E-5</c:v>
                </c:pt>
                <c:pt idx="61">
                  <c:v>8.7700000000000004E-5</c:v>
                </c:pt>
                <c:pt idx="62">
                  <c:v>8.0699999999999996E-5</c:v>
                </c:pt>
                <c:pt idx="63">
                  <c:v>7.3700000000000002E-5</c:v>
                </c:pt>
                <c:pt idx="64">
                  <c:v>6.6699999999999995E-5</c:v>
                </c:pt>
                <c:pt idx="65">
                  <c:v>5.9599999999999999E-5</c:v>
                </c:pt>
                <c:pt idx="66">
                  <c:v>5.5899999999999997E-5</c:v>
                </c:pt>
                <c:pt idx="67">
                  <c:v>5.2299999999999997E-5</c:v>
                </c:pt>
                <c:pt idx="68">
                  <c:v>4.85E-5</c:v>
                </c:pt>
                <c:pt idx="69">
                  <c:v>4.49E-5</c:v>
                </c:pt>
                <c:pt idx="70">
                  <c:v>4.1199999999999999E-5</c:v>
                </c:pt>
                <c:pt idx="71">
                  <c:v>3.9199999999999997E-5</c:v>
                </c:pt>
                <c:pt idx="72">
                  <c:v>3.7100000000000001E-5</c:v>
                </c:pt>
                <c:pt idx="73">
                  <c:v>3.5099999999999999E-5</c:v>
                </c:pt>
                <c:pt idx="74">
                  <c:v>3.3099999999999998E-5</c:v>
                </c:pt>
                <c:pt idx="75">
                  <c:v>3.1099999999999997E-5</c:v>
                </c:pt>
                <c:pt idx="76">
                  <c:v>3.01E-5</c:v>
                </c:pt>
                <c:pt idx="77">
                  <c:v>2.9099999999999999E-5</c:v>
                </c:pt>
                <c:pt idx="78">
                  <c:v>2.8099999999999999E-5</c:v>
                </c:pt>
                <c:pt idx="79">
                  <c:v>2.7100000000000001E-5</c:v>
                </c:pt>
                <c:pt idx="80">
                  <c:v>2.62E-5</c:v>
                </c:pt>
                <c:pt idx="81">
                  <c:v>2.5700000000000001E-5</c:v>
                </c:pt>
                <c:pt idx="82">
                  <c:v>2.51E-5</c:v>
                </c:pt>
                <c:pt idx="83">
                  <c:v>2.4600000000000002E-5</c:v>
                </c:pt>
                <c:pt idx="84">
                  <c:v>2.41E-5</c:v>
                </c:pt>
                <c:pt idx="85">
                  <c:v>2.3499999999999999E-5</c:v>
                </c:pt>
                <c:pt idx="86">
                  <c:v>2.3E-5</c:v>
                </c:pt>
                <c:pt idx="87">
                  <c:v>2.2500000000000001E-5</c:v>
                </c:pt>
                <c:pt idx="88">
                  <c:v>2.1999999999999999E-5</c:v>
                </c:pt>
                <c:pt idx="89">
                  <c:v>2.1500000000000001E-5</c:v>
                </c:pt>
                <c:pt idx="90">
                  <c:v>2.0999999999999999E-5</c:v>
                </c:pt>
                <c:pt idx="91">
                  <c:v>2.05E-5</c:v>
                </c:pt>
                <c:pt idx="92">
                  <c:v>1.9899999999999999E-5</c:v>
                </c:pt>
                <c:pt idx="93">
                  <c:v>1.9400000000000001E-5</c:v>
                </c:pt>
                <c:pt idx="94">
                  <c:v>1.8899999999999999E-5</c:v>
                </c:pt>
                <c:pt idx="95">
                  <c:v>1.8300000000000001E-5</c:v>
                </c:pt>
                <c:pt idx="96">
                  <c:v>1.7900000000000001E-5</c:v>
                </c:pt>
                <c:pt idx="97">
                  <c:v>1.7499999999999998E-5</c:v>
                </c:pt>
                <c:pt idx="98">
                  <c:v>1.7099999999999999E-5</c:v>
                </c:pt>
                <c:pt idx="99">
                  <c:v>1.6699999999999999E-5</c:v>
                </c:pt>
                <c:pt idx="100">
                  <c:v>1.63E-5</c:v>
                </c:pt>
                <c:pt idx="101">
                  <c:v>1.5800000000000001E-5</c:v>
                </c:pt>
                <c:pt idx="102">
                  <c:v>1.5400000000000002E-5</c:v>
                </c:pt>
                <c:pt idx="103">
                  <c:v>1.5E-5</c:v>
                </c:pt>
                <c:pt idx="104">
                  <c:v>1.4600000000000001E-5</c:v>
                </c:pt>
                <c:pt idx="105">
                  <c:v>1.4100000000000001E-5</c:v>
                </c:pt>
                <c:pt idx="106">
                  <c:v>1.3699999999999999E-5</c:v>
                </c:pt>
                <c:pt idx="107">
                  <c:v>1.33E-5</c:v>
                </c:pt>
                <c:pt idx="108">
                  <c:v>1.29E-5</c:v>
                </c:pt>
                <c:pt idx="109">
                  <c:v>1.2500000000000001E-5</c:v>
                </c:pt>
                <c:pt idx="110">
                  <c:v>1.2099999999999999E-5</c:v>
                </c:pt>
                <c:pt idx="111">
                  <c:v>1.1600000000000001E-5</c:v>
                </c:pt>
                <c:pt idx="112">
                  <c:v>1.1199999999999999E-5</c:v>
                </c:pt>
                <c:pt idx="113">
                  <c:v>1.08E-5</c:v>
                </c:pt>
                <c:pt idx="114">
                  <c:v>1.04E-5</c:v>
                </c:pt>
                <c:pt idx="115">
                  <c:v>9.9000000000000001E-6</c:v>
                </c:pt>
                <c:pt idx="116">
                  <c:v>9.5000000000000005E-6</c:v>
                </c:pt>
                <c:pt idx="117">
                  <c:v>9.0999999999999993E-6</c:v>
                </c:pt>
                <c:pt idx="118">
                  <c:v>8.6999999999999997E-6</c:v>
                </c:pt>
                <c:pt idx="119">
                  <c:v>8.3000000000000002E-6</c:v>
                </c:pt>
                <c:pt idx="120">
                  <c:v>6.7000000000000002E-6</c:v>
                </c:pt>
                <c:pt idx="121">
                  <c:v>5.3000000000000001E-6</c:v>
                </c:pt>
                <c:pt idx="122">
                  <c:v>3.7000000000000002E-6</c:v>
                </c:pt>
                <c:pt idx="123">
                  <c:v>2.3E-6</c:v>
                </c:pt>
                <c:pt idx="124">
                  <c:v>6.9999999999999997E-7</c:v>
                </c:pt>
                <c:pt idx="125">
                  <c:v>6.9999999999999997E-7</c:v>
                </c:pt>
                <c:pt idx="126">
                  <c:v>5.9999999999999997E-7</c:v>
                </c:pt>
                <c:pt idx="127">
                  <c:v>4.9999999999999998E-7</c:v>
                </c:pt>
                <c:pt idx="128">
                  <c:v>4.9999999999999998E-7</c:v>
                </c:pt>
                <c:pt idx="129">
                  <c:v>3.9999999999999998E-7</c:v>
                </c:pt>
                <c:pt idx="130">
                  <c:v>2.9999999999999999E-7</c:v>
                </c:pt>
                <c:pt idx="131">
                  <c:v>2.9999999999999999E-7</c:v>
                </c:pt>
                <c:pt idx="132">
                  <c:v>2.9999999999999999E-7</c:v>
                </c:pt>
                <c:pt idx="133">
                  <c:v>1.9999999999999999E-7</c:v>
                </c:pt>
                <c:pt idx="134">
                  <c:v>1.9999999999999999E-7</c:v>
                </c:pt>
                <c:pt idx="135">
                  <c:v>1.9999999999999999E-7</c:v>
                </c:pt>
                <c:pt idx="136">
                  <c:v>9.9999999999999995E-8</c:v>
                </c:pt>
                <c:pt idx="137">
                  <c:v>9.9999999999999995E-8</c:v>
                </c:pt>
                <c:pt idx="138">
                  <c:v>9.9999999999999995E-8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C795-4B83-A3EE-4708FFA543A5}"/>
            </c:ext>
          </c:extLst>
        </c:ser>
        <c:ser>
          <c:idx val="8"/>
          <c:order val="8"/>
          <c:tx>
            <c:strRef>
              <c:f>r0_v832Initial!$AI$1</c:f>
              <c:strCache>
                <c:ptCount val="1"/>
                <c:pt idx="0">
                  <c:v>MD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r0_v832Initial!$Z$2:$Z$199</c:f>
              <c:numCache>
                <c:formatCode>General</c:formatCode>
                <c:ptCount val="19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  <c:pt idx="151">
                  <c:v>302</c:v>
                </c:pt>
                <c:pt idx="152">
                  <c:v>304</c:v>
                </c:pt>
                <c:pt idx="153">
                  <c:v>306</c:v>
                </c:pt>
                <c:pt idx="154">
                  <c:v>308</c:v>
                </c:pt>
                <c:pt idx="155">
                  <c:v>310</c:v>
                </c:pt>
                <c:pt idx="156">
                  <c:v>312</c:v>
                </c:pt>
                <c:pt idx="157">
                  <c:v>314</c:v>
                </c:pt>
                <c:pt idx="158">
                  <c:v>316</c:v>
                </c:pt>
                <c:pt idx="159">
                  <c:v>318</c:v>
                </c:pt>
                <c:pt idx="160">
                  <c:v>320</c:v>
                </c:pt>
                <c:pt idx="161">
                  <c:v>322</c:v>
                </c:pt>
                <c:pt idx="162">
                  <c:v>324</c:v>
                </c:pt>
                <c:pt idx="163">
                  <c:v>326</c:v>
                </c:pt>
                <c:pt idx="164">
                  <c:v>328</c:v>
                </c:pt>
                <c:pt idx="165">
                  <c:v>330</c:v>
                </c:pt>
                <c:pt idx="166">
                  <c:v>332</c:v>
                </c:pt>
                <c:pt idx="167">
                  <c:v>334</c:v>
                </c:pt>
                <c:pt idx="168">
                  <c:v>336</c:v>
                </c:pt>
                <c:pt idx="169">
                  <c:v>338</c:v>
                </c:pt>
                <c:pt idx="170">
                  <c:v>340</c:v>
                </c:pt>
                <c:pt idx="171">
                  <c:v>342</c:v>
                </c:pt>
                <c:pt idx="172">
                  <c:v>344</c:v>
                </c:pt>
                <c:pt idx="173">
                  <c:v>346</c:v>
                </c:pt>
                <c:pt idx="174">
                  <c:v>348</c:v>
                </c:pt>
                <c:pt idx="175">
                  <c:v>350</c:v>
                </c:pt>
                <c:pt idx="176">
                  <c:v>352</c:v>
                </c:pt>
                <c:pt idx="177">
                  <c:v>354</c:v>
                </c:pt>
                <c:pt idx="178">
                  <c:v>356</c:v>
                </c:pt>
                <c:pt idx="179">
                  <c:v>358</c:v>
                </c:pt>
                <c:pt idx="180">
                  <c:v>360</c:v>
                </c:pt>
                <c:pt idx="181">
                  <c:v>362</c:v>
                </c:pt>
                <c:pt idx="182">
                  <c:v>364</c:v>
                </c:pt>
                <c:pt idx="183">
                  <c:v>366</c:v>
                </c:pt>
                <c:pt idx="184">
                  <c:v>368</c:v>
                </c:pt>
                <c:pt idx="185">
                  <c:v>370</c:v>
                </c:pt>
                <c:pt idx="186">
                  <c:v>372</c:v>
                </c:pt>
                <c:pt idx="187">
                  <c:v>374</c:v>
                </c:pt>
                <c:pt idx="188">
                  <c:v>376</c:v>
                </c:pt>
                <c:pt idx="189">
                  <c:v>378</c:v>
                </c:pt>
                <c:pt idx="190">
                  <c:v>380</c:v>
                </c:pt>
                <c:pt idx="191">
                  <c:v>382</c:v>
                </c:pt>
                <c:pt idx="192">
                  <c:v>384</c:v>
                </c:pt>
                <c:pt idx="193">
                  <c:v>386</c:v>
                </c:pt>
                <c:pt idx="194">
                  <c:v>388</c:v>
                </c:pt>
                <c:pt idx="195">
                  <c:v>390</c:v>
                </c:pt>
                <c:pt idx="196">
                  <c:v>392</c:v>
                </c:pt>
                <c:pt idx="197">
                  <c:v>394</c:v>
                </c:pt>
              </c:numCache>
            </c:numRef>
          </c:xVal>
          <c:yVal>
            <c:numRef>
              <c:f>r0_v832Initial!$AI$2:$AI$199</c:f>
              <c:numCache>
                <c:formatCode>0.0000000</c:formatCode>
                <c:ptCount val="198"/>
                <c:pt idx="0">
                  <c:v>1</c:v>
                </c:pt>
                <c:pt idx="1">
                  <c:v>0.96333550000000001</c:v>
                </c:pt>
                <c:pt idx="2">
                  <c:v>0.76108014999999996</c:v>
                </c:pt>
                <c:pt idx="3">
                  <c:v>0.25649149999999998</c:v>
                </c:pt>
                <c:pt idx="4">
                  <c:v>0.13098369999999998</c:v>
                </c:pt>
                <c:pt idx="5">
                  <c:v>9.8331050000000003E-2</c:v>
                </c:pt>
                <c:pt idx="6">
                  <c:v>7.7711649999999993E-2</c:v>
                </c:pt>
                <c:pt idx="7">
                  <c:v>6.6775399999999999E-2</c:v>
                </c:pt>
                <c:pt idx="8">
                  <c:v>5.9409150000000001E-2</c:v>
                </c:pt>
                <c:pt idx="9">
                  <c:v>5.2215999999999999E-2</c:v>
                </c:pt>
                <c:pt idx="10">
                  <c:v>4.6063750000000001E-2</c:v>
                </c:pt>
                <c:pt idx="11">
                  <c:v>4.0347550000000003E-2</c:v>
                </c:pt>
                <c:pt idx="12">
                  <c:v>3.5453000000000005E-2</c:v>
                </c:pt>
                <c:pt idx="13">
                  <c:v>3.1370349999999998E-2</c:v>
                </c:pt>
                <c:pt idx="14">
                  <c:v>2.78675E-2</c:v>
                </c:pt>
                <c:pt idx="15">
                  <c:v>2.4869100000000002E-2</c:v>
                </c:pt>
                <c:pt idx="16">
                  <c:v>2.220285E-2</c:v>
                </c:pt>
                <c:pt idx="17">
                  <c:v>1.9919799999999998E-2</c:v>
                </c:pt>
                <c:pt idx="18">
                  <c:v>1.7850599999999998E-2</c:v>
                </c:pt>
                <c:pt idx="19">
                  <c:v>1.60199E-2</c:v>
                </c:pt>
                <c:pt idx="20">
                  <c:v>1.42969E-2</c:v>
                </c:pt>
                <c:pt idx="21">
                  <c:v>1.270055E-2</c:v>
                </c:pt>
                <c:pt idx="22">
                  <c:v>1.125955E-2</c:v>
                </c:pt>
                <c:pt idx="23">
                  <c:v>9.9749999999999995E-3</c:v>
                </c:pt>
                <c:pt idx="24">
                  <c:v>8.8079000000000005E-3</c:v>
                </c:pt>
                <c:pt idx="25">
                  <c:v>7.7575500000000002E-3</c:v>
                </c:pt>
                <c:pt idx="26">
                  <c:v>6.8236000000000008E-3</c:v>
                </c:pt>
                <c:pt idx="27">
                  <c:v>6.0410500000000001E-3</c:v>
                </c:pt>
                <c:pt idx="28">
                  <c:v>5.34615E-3</c:v>
                </c:pt>
                <c:pt idx="29">
                  <c:v>4.7085499999999997E-3</c:v>
                </c:pt>
                <c:pt idx="30">
                  <c:v>4.1347000000000007E-3</c:v>
                </c:pt>
                <c:pt idx="31">
                  <c:v>3.6419999999999998E-3</c:v>
                </c:pt>
                <c:pt idx="32">
                  <c:v>3.22215E-3</c:v>
                </c:pt>
                <c:pt idx="33">
                  <c:v>2.8885500000000001E-3</c:v>
                </c:pt>
                <c:pt idx="34">
                  <c:v>2.5639999999999999E-3</c:v>
                </c:pt>
                <c:pt idx="35">
                  <c:v>2.3E-3</c:v>
                </c:pt>
                <c:pt idx="36">
                  <c:v>2.0999999999999999E-3</c:v>
                </c:pt>
                <c:pt idx="37">
                  <c:v>1.9E-3</c:v>
                </c:pt>
                <c:pt idx="38">
                  <c:v>1.6999999999999999E-3</c:v>
                </c:pt>
                <c:pt idx="39">
                  <c:v>1.5E-3</c:v>
                </c:pt>
                <c:pt idx="40">
                  <c:v>1.2999999999999999E-3</c:v>
                </c:pt>
                <c:pt idx="41">
                  <c:v>1.1999999999999999E-3</c:v>
                </c:pt>
                <c:pt idx="42">
                  <c:v>1.1000000000000001E-3</c:v>
                </c:pt>
                <c:pt idx="43">
                  <c:v>1E-3</c:v>
                </c:pt>
                <c:pt idx="44">
                  <c:v>8.9999999999999998E-4</c:v>
                </c:pt>
                <c:pt idx="45">
                  <c:v>7.9999999999999993E-4</c:v>
                </c:pt>
                <c:pt idx="46">
                  <c:v>7.5000000000000002E-4</c:v>
                </c:pt>
                <c:pt idx="47">
                  <c:v>6.9999999999999999E-4</c:v>
                </c:pt>
                <c:pt idx="48">
                  <c:v>6.4999999999999997E-4</c:v>
                </c:pt>
                <c:pt idx="49">
                  <c:v>5.9999999999999995E-4</c:v>
                </c:pt>
                <c:pt idx="50">
                  <c:v>5.4999999999999992E-4</c:v>
                </c:pt>
                <c:pt idx="51">
                  <c:v>5.1000000000000004E-4</c:v>
                </c:pt>
                <c:pt idx="52">
                  <c:v>4.6999999999999999E-4</c:v>
                </c:pt>
                <c:pt idx="53">
                  <c:v>4.2999999999999999E-4</c:v>
                </c:pt>
                <c:pt idx="54">
                  <c:v>3.8999999999999999E-4</c:v>
                </c:pt>
                <c:pt idx="55">
                  <c:v>3.4999999999999994E-4</c:v>
                </c:pt>
                <c:pt idx="56">
                  <c:v>3.2000000000000003E-4</c:v>
                </c:pt>
                <c:pt idx="57">
                  <c:v>2.9E-4</c:v>
                </c:pt>
                <c:pt idx="58">
                  <c:v>2.5999999999999998E-4</c:v>
                </c:pt>
                <c:pt idx="59">
                  <c:v>2.3000000000000001E-4</c:v>
                </c:pt>
                <c:pt idx="60">
                  <c:v>2.0000000000000001E-4</c:v>
                </c:pt>
                <c:pt idx="61">
                  <c:v>1.8000000000000001E-4</c:v>
                </c:pt>
                <c:pt idx="62">
                  <c:v>1.6000000000000001E-4</c:v>
                </c:pt>
                <c:pt idx="63">
                  <c:v>1.3999999999999999E-4</c:v>
                </c:pt>
                <c:pt idx="64">
                  <c:v>1.2E-4</c:v>
                </c:pt>
                <c:pt idx="65">
                  <c:v>1E-4</c:v>
                </c:pt>
                <c:pt idx="66">
                  <c:v>9.0000000000000006E-5</c:v>
                </c:pt>
                <c:pt idx="67">
                  <c:v>8.0000000000000007E-5</c:v>
                </c:pt>
                <c:pt idx="68">
                  <c:v>6.9999999999999994E-5</c:v>
                </c:pt>
                <c:pt idx="69">
                  <c:v>6.0000000000000002E-5</c:v>
                </c:pt>
                <c:pt idx="70">
                  <c:v>5.0000000000000002E-5</c:v>
                </c:pt>
                <c:pt idx="71">
                  <c:v>4.5000000000000003E-5</c:v>
                </c:pt>
                <c:pt idx="72">
                  <c:v>4.0000000000000003E-5</c:v>
                </c:pt>
                <c:pt idx="73">
                  <c:v>3.4999999999999997E-5</c:v>
                </c:pt>
                <c:pt idx="74">
                  <c:v>3.0000000000000001E-5</c:v>
                </c:pt>
                <c:pt idx="75">
                  <c:v>2.5000000000000001E-5</c:v>
                </c:pt>
                <c:pt idx="76">
                  <c:v>2.3099999999999999E-5</c:v>
                </c:pt>
                <c:pt idx="77">
                  <c:v>2.12E-5</c:v>
                </c:pt>
                <c:pt idx="78">
                  <c:v>1.9300000000000002E-5</c:v>
                </c:pt>
                <c:pt idx="79">
                  <c:v>1.7399999999999999E-5</c:v>
                </c:pt>
                <c:pt idx="80">
                  <c:v>1.5500000000000001E-5</c:v>
                </c:pt>
                <c:pt idx="81">
                  <c:v>1.5E-5</c:v>
                </c:pt>
                <c:pt idx="82">
                  <c:v>1.45E-5</c:v>
                </c:pt>
                <c:pt idx="83">
                  <c:v>1.4E-5</c:v>
                </c:pt>
                <c:pt idx="84">
                  <c:v>1.3499999999999999E-5</c:v>
                </c:pt>
                <c:pt idx="85">
                  <c:v>1.2999999999999999E-5</c:v>
                </c:pt>
                <c:pt idx="86">
                  <c:v>1.2500000000000001E-5</c:v>
                </c:pt>
                <c:pt idx="87">
                  <c:v>1.2E-5</c:v>
                </c:pt>
                <c:pt idx="88">
                  <c:v>1.15E-5</c:v>
                </c:pt>
                <c:pt idx="89">
                  <c:v>1.1E-5</c:v>
                </c:pt>
                <c:pt idx="90">
                  <c:v>1.0499999999999999E-5</c:v>
                </c:pt>
                <c:pt idx="91">
                  <c:v>1.0000000000000001E-5</c:v>
                </c:pt>
                <c:pt idx="92">
                  <c:v>9.5000000000000005E-6</c:v>
                </c:pt>
                <c:pt idx="93">
                  <c:v>9.0000000000000002E-6</c:v>
                </c:pt>
                <c:pt idx="94">
                  <c:v>8.4999999999999999E-6</c:v>
                </c:pt>
                <c:pt idx="95">
                  <c:v>7.9999999999999996E-6</c:v>
                </c:pt>
                <c:pt idx="96">
                  <c:v>7.7999999999999999E-6</c:v>
                </c:pt>
                <c:pt idx="97">
                  <c:v>7.6000000000000001E-6</c:v>
                </c:pt>
                <c:pt idx="98">
                  <c:v>7.4000000000000003E-6</c:v>
                </c:pt>
                <c:pt idx="99">
                  <c:v>7.1999999999999997E-6</c:v>
                </c:pt>
                <c:pt idx="100">
                  <c:v>6.999999999999999E-6</c:v>
                </c:pt>
                <c:pt idx="101">
                  <c:v>6.8000000000000001E-6</c:v>
                </c:pt>
                <c:pt idx="102">
                  <c:v>6.6000000000000003E-6</c:v>
                </c:pt>
                <c:pt idx="103">
                  <c:v>6.3999999999999997E-6</c:v>
                </c:pt>
                <c:pt idx="104">
                  <c:v>6.1999999999999999E-6</c:v>
                </c:pt>
                <c:pt idx="105">
                  <c:v>5.9999999999999993E-6</c:v>
                </c:pt>
                <c:pt idx="106">
                  <c:v>5.8000000000000004E-6</c:v>
                </c:pt>
                <c:pt idx="107">
                  <c:v>5.5999999999999997E-6</c:v>
                </c:pt>
                <c:pt idx="108">
                  <c:v>5.4E-6</c:v>
                </c:pt>
                <c:pt idx="109">
                  <c:v>5.2000000000000002E-6</c:v>
                </c:pt>
                <c:pt idx="110">
                  <c:v>4.9999999999999996E-6</c:v>
                </c:pt>
                <c:pt idx="111">
                  <c:v>4.7999999999999998E-6</c:v>
                </c:pt>
                <c:pt idx="112">
                  <c:v>4.6E-6</c:v>
                </c:pt>
                <c:pt idx="113">
                  <c:v>4.4000000000000002E-6</c:v>
                </c:pt>
                <c:pt idx="114">
                  <c:v>4.1999999999999996E-6</c:v>
                </c:pt>
                <c:pt idx="115">
                  <c:v>3.9999999999999998E-6</c:v>
                </c:pt>
                <c:pt idx="116">
                  <c:v>3.8E-6</c:v>
                </c:pt>
                <c:pt idx="117">
                  <c:v>3.5999999999999998E-6</c:v>
                </c:pt>
                <c:pt idx="118">
                  <c:v>3.4000000000000001E-6</c:v>
                </c:pt>
                <c:pt idx="119">
                  <c:v>3.1999999999999999E-6</c:v>
                </c:pt>
                <c:pt idx="120">
                  <c:v>3.0000000000000001E-6</c:v>
                </c:pt>
                <c:pt idx="121">
                  <c:v>2.7999999999999999E-6</c:v>
                </c:pt>
                <c:pt idx="122">
                  <c:v>2.6000000000000001E-6</c:v>
                </c:pt>
                <c:pt idx="123">
                  <c:v>2.3999999999999999E-6</c:v>
                </c:pt>
                <c:pt idx="124">
                  <c:v>2.2000000000000001E-6</c:v>
                </c:pt>
                <c:pt idx="125">
                  <c:v>1.9999999999999999E-6</c:v>
                </c:pt>
                <c:pt idx="126">
                  <c:v>1.7999999999999999E-6</c:v>
                </c:pt>
                <c:pt idx="127">
                  <c:v>1.5999999999999999E-6</c:v>
                </c:pt>
                <c:pt idx="128">
                  <c:v>1.3999999999999999E-6</c:v>
                </c:pt>
                <c:pt idx="129">
                  <c:v>1.1999999999999999E-6</c:v>
                </c:pt>
                <c:pt idx="130">
                  <c:v>9.9999999999999995E-7</c:v>
                </c:pt>
                <c:pt idx="131">
                  <c:v>8.9999999999999996E-7</c:v>
                </c:pt>
                <c:pt idx="132">
                  <c:v>7.9999999999999996E-7</c:v>
                </c:pt>
                <c:pt idx="133">
                  <c:v>6.9999999999999997E-7</c:v>
                </c:pt>
                <c:pt idx="134">
                  <c:v>5.9999999999999997E-7</c:v>
                </c:pt>
                <c:pt idx="135">
                  <c:v>4.9999999999999998E-7</c:v>
                </c:pt>
                <c:pt idx="136">
                  <c:v>3.9999999999999998E-7</c:v>
                </c:pt>
                <c:pt idx="137">
                  <c:v>2.9999999999999999E-7</c:v>
                </c:pt>
                <c:pt idx="138">
                  <c:v>1.9999999999999999E-7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C795-4B83-A3EE-4708FFA543A5}"/>
            </c:ext>
          </c:extLst>
        </c:ser>
        <c:ser>
          <c:idx val="9"/>
          <c:order val="9"/>
          <c:tx>
            <c:strRef>
              <c:f>r0_v832Initial!$AJ$1</c:f>
              <c:strCache>
                <c:ptCount val="1"/>
                <c:pt idx="0">
                  <c:v>HV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r0_v832Initial!$Z$2:$Z$199</c:f>
              <c:numCache>
                <c:formatCode>General</c:formatCode>
                <c:ptCount val="19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  <c:pt idx="151">
                  <c:v>302</c:v>
                </c:pt>
                <c:pt idx="152">
                  <c:v>304</c:v>
                </c:pt>
                <c:pt idx="153">
                  <c:v>306</c:v>
                </c:pt>
                <c:pt idx="154">
                  <c:v>308</c:v>
                </c:pt>
                <c:pt idx="155">
                  <c:v>310</c:v>
                </c:pt>
                <c:pt idx="156">
                  <c:v>312</c:v>
                </c:pt>
                <c:pt idx="157">
                  <c:v>314</c:v>
                </c:pt>
                <c:pt idx="158">
                  <c:v>316</c:v>
                </c:pt>
                <c:pt idx="159">
                  <c:v>318</c:v>
                </c:pt>
                <c:pt idx="160">
                  <c:v>320</c:v>
                </c:pt>
                <c:pt idx="161">
                  <c:v>322</c:v>
                </c:pt>
                <c:pt idx="162">
                  <c:v>324</c:v>
                </c:pt>
                <c:pt idx="163">
                  <c:v>326</c:v>
                </c:pt>
                <c:pt idx="164">
                  <c:v>328</c:v>
                </c:pt>
                <c:pt idx="165">
                  <c:v>330</c:v>
                </c:pt>
                <c:pt idx="166">
                  <c:v>332</c:v>
                </c:pt>
                <c:pt idx="167">
                  <c:v>334</c:v>
                </c:pt>
                <c:pt idx="168">
                  <c:v>336</c:v>
                </c:pt>
                <c:pt idx="169">
                  <c:v>338</c:v>
                </c:pt>
                <c:pt idx="170">
                  <c:v>340</c:v>
                </c:pt>
                <c:pt idx="171">
                  <c:v>342</c:v>
                </c:pt>
                <c:pt idx="172">
                  <c:v>344</c:v>
                </c:pt>
                <c:pt idx="173">
                  <c:v>346</c:v>
                </c:pt>
                <c:pt idx="174">
                  <c:v>348</c:v>
                </c:pt>
                <c:pt idx="175">
                  <c:v>350</c:v>
                </c:pt>
                <c:pt idx="176">
                  <c:v>352</c:v>
                </c:pt>
                <c:pt idx="177">
                  <c:v>354</c:v>
                </c:pt>
                <c:pt idx="178">
                  <c:v>356</c:v>
                </c:pt>
                <c:pt idx="179">
                  <c:v>358</c:v>
                </c:pt>
                <c:pt idx="180">
                  <c:v>360</c:v>
                </c:pt>
                <c:pt idx="181">
                  <c:v>362</c:v>
                </c:pt>
                <c:pt idx="182">
                  <c:v>364</c:v>
                </c:pt>
                <c:pt idx="183">
                  <c:v>366</c:v>
                </c:pt>
                <c:pt idx="184">
                  <c:v>368</c:v>
                </c:pt>
                <c:pt idx="185">
                  <c:v>370</c:v>
                </c:pt>
                <c:pt idx="186">
                  <c:v>372</c:v>
                </c:pt>
                <c:pt idx="187">
                  <c:v>374</c:v>
                </c:pt>
                <c:pt idx="188">
                  <c:v>376</c:v>
                </c:pt>
                <c:pt idx="189">
                  <c:v>378</c:v>
                </c:pt>
                <c:pt idx="190">
                  <c:v>380</c:v>
                </c:pt>
                <c:pt idx="191">
                  <c:v>382</c:v>
                </c:pt>
                <c:pt idx="192">
                  <c:v>384</c:v>
                </c:pt>
                <c:pt idx="193">
                  <c:v>386</c:v>
                </c:pt>
                <c:pt idx="194">
                  <c:v>388</c:v>
                </c:pt>
                <c:pt idx="195">
                  <c:v>390</c:v>
                </c:pt>
                <c:pt idx="196">
                  <c:v>392</c:v>
                </c:pt>
                <c:pt idx="197">
                  <c:v>394</c:v>
                </c:pt>
              </c:numCache>
            </c:numRef>
          </c:xVal>
          <c:yVal>
            <c:numRef>
              <c:f>r0_v832Initial!$AJ$2:$AJ$199</c:f>
              <c:numCache>
                <c:formatCode>0.0000000</c:formatCode>
                <c:ptCount val="198"/>
                <c:pt idx="0">
                  <c:v>1</c:v>
                </c:pt>
                <c:pt idx="1">
                  <c:v>0.96333550000000001</c:v>
                </c:pt>
                <c:pt idx="2">
                  <c:v>0.76108014999999996</c:v>
                </c:pt>
                <c:pt idx="3">
                  <c:v>0.25649149999999998</c:v>
                </c:pt>
                <c:pt idx="4">
                  <c:v>0.13098369999999998</c:v>
                </c:pt>
                <c:pt idx="5">
                  <c:v>9.8331050000000003E-2</c:v>
                </c:pt>
                <c:pt idx="6">
                  <c:v>7.7711649999999993E-2</c:v>
                </c:pt>
                <c:pt idx="7">
                  <c:v>6.6775399999999999E-2</c:v>
                </c:pt>
                <c:pt idx="8">
                  <c:v>5.9409150000000001E-2</c:v>
                </c:pt>
                <c:pt idx="9">
                  <c:v>5.2215999999999999E-2</c:v>
                </c:pt>
                <c:pt idx="10">
                  <c:v>4.6063750000000001E-2</c:v>
                </c:pt>
                <c:pt idx="11">
                  <c:v>4.0347550000000003E-2</c:v>
                </c:pt>
                <c:pt idx="12">
                  <c:v>3.5453000000000005E-2</c:v>
                </c:pt>
                <c:pt idx="13">
                  <c:v>3.1370349999999998E-2</c:v>
                </c:pt>
                <c:pt idx="14">
                  <c:v>2.78675E-2</c:v>
                </c:pt>
                <c:pt idx="15">
                  <c:v>2.4869100000000002E-2</c:v>
                </c:pt>
                <c:pt idx="16">
                  <c:v>2.220285E-2</c:v>
                </c:pt>
                <c:pt idx="17">
                  <c:v>1.9919799999999998E-2</c:v>
                </c:pt>
                <c:pt idx="18">
                  <c:v>1.7850599999999998E-2</c:v>
                </c:pt>
                <c:pt idx="19">
                  <c:v>1.60199E-2</c:v>
                </c:pt>
                <c:pt idx="20">
                  <c:v>1.42969E-2</c:v>
                </c:pt>
                <c:pt idx="21">
                  <c:v>1.270055E-2</c:v>
                </c:pt>
                <c:pt idx="22">
                  <c:v>1.125955E-2</c:v>
                </c:pt>
                <c:pt idx="23">
                  <c:v>9.9749999999999995E-3</c:v>
                </c:pt>
                <c:pt idx="24">
                  <c:v>8.8079000000000005E-3</c:v>
                </c:pt>
                <c:pt idx="25">
                  <c:v>7.7575500000000002E-3</c:v>
                </c:pt>
                <c:pt idx="26">
                  <c:v>6.8236000000000008E-3</c:v>
                </c:pt>
                <c:pt idx="27">
                  <c:v>6.0410500000000001E-3</c:v>
                </c:pt>
                <c:pt idx="28">
                  <c:v>5.34615E-3</c:v>
                </c:pt>
                <c:pt idx="29">
                  <c:v>4.7085499999999997E-3</c:v>
                </c:pt>
                <c:pt idx="30">
                  <c:v>4.1347000000000007E-3</c:v>
                </c:pt>
                <c:pt idx="31">
                  <c:v>3.6419999999999998E-3</c:v>
                </c:pt>
                <c:pt idx="32">
                  <c:v>3.22215E-3</c:v>
                </c:pt>
                <c:pt idx="33">
                  <c:v>2.8885500000000001E-3</c:v>
                </c:pt>
                <c:pt idx="34">
                  <c:v>2.5639999999999999E-3</c:v>
                </c:pt>
                <c:pt idx="35">
                  <c:v>2.3079000000000003E-3</c:v>
                </c:pt>
                <c:pt idx="36">
                  <c:v>2.1578999999999999E-3</c:v>
                </c:pt>
                <c:pt idx="37">
                  <c:v>2.0079E-3</c:v>
                </c:pt>
                <c:pt idx="38">
                  <c:v>1.8579E-3</c:v>
                </c:pt>
                <c:pt idx="39">
                  <c:v>1.7079E-3</c:v>
                </c:pt>
                <c:pt idx="40">
                  <c:v>1.5579000000000003E-3</c:v>
                </c:pt>
                <c:pt idx="41">
                  <c:v>1.4579E-3</c:v>
                </c:pt>
                <c:pt idx="42">
                  <c:v>1.3579E-3</c:v>
                </c:pt>
                <c:pt idx="43">
                  <c:v>1.2578999999999999E-3</c:v>
                </c:pt>
                <c:pt idx="44">
                  <c:v>1.1578999999999999E-3</c:v>
                </c:pt>
                <c:pt idx="45">
                  <c:v>1.0579000000000003E-3</c:v>
                </c:pt>
                <c:pt idx="46">
                  <c:v>9.9789999999999992E-4</c:v>
                </c:pt>
                <c:pt idx="47">
                  <c:v>9.3789999999999998E-4</c:v>
                </c:pt>
                <c:pt idx="48">
                  <c:v>8.7790000000000003E-4</c:v>
                </c:pt>
                <c:pt idx="49">
                  <c:v>8.1789999999999999E-4</c:v>
                </c:pt>
                <c:pt idx="50">
                  <c:v>7.5790000000000037E-4</c:v>
                </c:pt>
                <c:pt idx="51">
                  <c:v>7.0790000000000002E-4</c:v>
                </c:pt>
                <c:pt idx="52">
                  <c:v>6.579E-4</c:v>
                </c:pt>
                <c:pt idx="53">
                  <c:v>6.0789999999999998E-4</c:v>
                </c:pt>
                <c:pt idx="54">
                  <c:v>5.5789999999999995E-4</c:v>
                </c:pt>
                <c:pt idx="55">
                  <c:v>5.0790000000000037E-4</c:v>
                </c:pt>
                <c:pt idx="56">
                  <c:v>4.6789999999999999E-4</c:v>
                </c:pt>
                <c:pt idx="57">
                  <c:v>4.2789999999999999E-4</c:v>
                </c:pt>
                <c:pt idx="58">
                  <c:v>3.879E-4</c:v>
                </c:pt>
                <c:pt idx="59">
                  <c:v>3.479E-4</c:v>
                </c:pt>
                <c:pt idx="60">
                  <c:v>3.0790000000000038E-4</c:v>
                </c:pt>
                <c:pt idx="61">
                  <c:v>2.7789999999999998E-4</c:v>
                </c:pt>
                <c:pt idx="62">
                  <c:v>2.4790000000000001E-4</c:v>
                </c:pt>
                <c:pt idx="63">
                  <c:v>2.1790000000000001E-4</c:v>
                </c:pt>
                <c:pt idx="64">
                  <c:v>1.8789999999999999E-4</c:v>
                </c:pt>
                <c:pt idx="65">
                  <c:v>1.579000000000004E-4</c:v>
                </c:pt>
                <c:pt idx="66">
                  <c:v>1.3789999999999999E-4</c:v>
                </c:pt>
                <c:pt idx="67">
                  <c:v>1.1790000000000001E-4</c:v>
                </c:pt>
                <c:pt idx="68">
                  <c:v>9.7899999999999994E-5</c:v>
                </c:pt>
                <c:pt idx="69">
                  <c:v>7.7899999999999996E-5</c:v>
                </c:pt>
                <c:pt idx="70">
                  <c:v>5.7900000000000391E-5</c:v>
                </c:pt>
                <c:pt idx="71">
                  <c:v>5.2899999999999998E-5</c:v>
                </c:pt>
                <c:pt idx="72">
                  <c:v>4.7899999999999999E-5</c:v>
                </c:pt>
                <c:pt idx="73">
                  <c:v>4.2899999999999999E-5</c:v>
                </c:pt>
                <c:pt idx="74">
                  <c:v>3.79E-5</c:v>
                </c:pt>
                <c:pt idx="75">
                  <c:v>3.2849999999999999E-5</c:v>
                </c:pt>
                <c:pt idx="76">
                  <c:v>3.0599999999999998E-5</c:v>
                </c:pt>
                <c:pt idx="77">
                  <c:v>2.83E-5</c:v>
                </c:pt>
                <c:pt idx="78">
                  <c:v>2.5999999999999998E-5</c:v>
                </c:pt>
                <c:pt idx="79">
                  <c:v>2.3799999999999999E-5</c:v>
                </c:pt>
                <c:pt idx="80">
                  <c:v>2.1500000000000001E-5</c:v>
                </c:pt>
                <c:pt idx="81">
                  <c:v>2.0400000000000001E-5</c:v>
                </c:pt>
                <c:pt idx="82">
                  <c:v>1.9199999999999999E-5</c:v>
                </c:pt>
                <c:pt idx="83">
                  <c:v>1.8099999999999999E-5</c:v>
                </c:pt>
                <c:pt idx="84">
                  <c:v>1.6900000000000001E-5</c:v>
                </c:pt>
                <c:pt idx="85">
                  <c:v>1.5799999999999998E-5</c:v>
                </c:pt>
                <c:pt idx="86">
                  <c:v>1.5400000000000002E-5</c:v>
                </c:pt>
                <c:pt idx="87">
                  <c:v>1.5E-5</c:v>
                </c:pt>
                <c:pt idx="88">
                  <c:v>1.4600000000000001E-5</c:v>
                </c:pt>
                <c:pt idx="89">
                  <c:v>1.42E-5</c:v>
                </c:pt>
                <c:pt idx="90">
                  <c:v>1.375E-5</c:v>
                </c:pt>
                <c:pt idx="91">
                  <c:v>1.3499999999999999E-5</c:v>
                </c:pt>
                <c:pt idx="92">
                  <c:v>1.3200000000000001E-5</c:v>
                </c:pt>
                <c:pt idx="93">
                  <c:v>1.29E-5</c:v>
                </c:pt>
                <c:pt idx="94">
                  <c:v>1.26E-5</c:v>
                </c:pt>
                <c:pt idx="95">
                  <c:v>1.2299999999999999E-5</c:v>
                </c:pt>
                <c:pt idx="96">
                  <c:v>1.2E-5</c:v>
                </c:pt>
                <c:pt idx="97">
                  <c:v>1.17E-5</c:v>
                </c:pt>
                <c:pt idx="98">
                  <c:v>1.1399999999999999E-5</c:v>
                </c:pt>
                <c:pt idx="99">
                  <c:v>1.11E-5</c:v>
                </c:pt>
                <c:pt idx="100">
                  <c:v>1.0849999999999999E-5</c:v>
                </c:pt>
                <c:pt idx="101">
                  <c:v>1.06E-5</c:v>
                </c:pt>
                <c:pt idx="102">
                  <c:v>1.03E-5</c:v>
                </c:pt>
                <c:pt idx="103">
                  <c:v>1.0000000000000001E-5</c:v>
                </c:pt>
                <c:pt idx="104">
                  <c:v>9.7000000000000003E-6</c:v>
                </c:pt>
                <c:pt idx="105">
                  <c:v>9.3999999999999998E-6</c:v>
                </c:pt>
                <c:pt idx="106">
                  <c:v>9.0999999999999993E-6</c:v>
                </c:pt>
                <c:pt idx="107">
                  <c:v>8.8000000000000004E-6</c:v>
                </c:pt>
                <c:pt idx="108">
                  <c:v>8.4999999999999999E-6</c:v>
                </c:pt>
                <c:pt idx="109">
                  <c:v>8.1999999999999994E-6</c:v>
                </c:pt>
                <c:pt idx="110">
                  <c:v>7.9500000000000001E-6</c:v>
                </c:pt>
                <c:pt idx="111">
                  <c:v>7.7000000000000008E-6</c:v>
                </c:pt>
                <c:pt idx="112">
                  <c:v>7.4000000000000003E-6</c:v>
                </c:pt>
                <c:pt idx="113">
                  <c:v>7.0999999999999998E-6</c:v>
                </c:pt>
                <c:pt idx="114">
                  <c:v>6.8000000000000001E-6</c:v>
                </c:pt>
                <c:pt idx="115">
                  <c:v>6.5000000000000004E-6</c:v>
                </c:pt>
                <c:pt idx="116">
                  <c:v>6.2999999999999998E-6</c:v>
                </c:pt>
                <c:pt idx="117">
                  <c:v>6.1E-6</c:v>
                </c:pt>
                <c:pt idx="118">
                  <c:v>5.9000000000000003E-6</c:v>
                </c:pt>
                <c:pt idx="119">
                  <c:v>5.6999999999999996E-6</c:v>
                </c:pt>
                <c:pt idx="120">
                  <c:v>5.5000000000000007E-6</c:v>
                </c:pt>
                <c:pt idx="121">
                  <c:v>5.4E-6</c:v>
                </c:pt>
                <c:pt idx="122">
                  <c:v>5.3000000000000001E-6</c:v>
                </c:pt>
                <c:pt idx="123">
                  <c:v>5.2000000000000002E-6</c:v>
                </c:pt>
                <c:pt idx="124">
                  <c:v>5.1000000000000003E-6</c:v>
                </c:pt>
                <c:pt idx="125">
                  <c:v>5.0000000000000004E-6</c:v>
                </c:pt>
                <c:pt idx="126">
                  <c:v>4.8999999999999997E-6</c:v>
                </c:pt>
                <c:pt idx="127">
                  <c:v>4.7999999999999998E-6</c:v>
                </c:pt>
                <c:pt idx="128">
                  <c:v>4.6999999999999999E-6</c:v>
                </c:pt>
                <c:pt idx="129">
                  <c:v>4.6E-6</c:v>
                </c:pt>
                <c:pt idx="130">
                  <c:v>4.5000000000000001E-6</c:v>
                </c:pt>
                <c:pt idx="131">
                  <c:v>4.4000000000000002E-6</c:v>
                </c:pt>
                <c:pt idx="132">
                  <c:v>4.3000000000000003E-6</c:v>
                </c:pt>
                <c:pt idx="133">
                  <c:v>4.1999999999999996E-6</c:v>
                </c:pt>
                <c:pt idx="134">
                  <c:v>4.0999999999999997E-6</c:v>
                </c:pt>
                <c:pt idx="135">
                  <c:v>3.9999999999999998E-6</c:v>
                </c:pt>
                <c:pt idx="136">
                  <c:v>3.8999999999999999E-6</c:v>
                </c:pt>
                <c:pt idx="137">
                  <c:v>3.8E-6</c:v>
                </c:pt>
                <c:pt idx="138">
                  <c:v>3.7000000000000002E-6</c:v>
                </c:pt>
                <c:pt idx="139">
                  <c:v>3.5999999999999998E-6</c:v>
                </c:pt>
                <c:pt idx="140">
                  <c:v>3.4999999999999995E-6</c:v>
                </c:pt>
                <c:pt idx="141">
                  <c:v>3.4000000000000001E-6</c:v>
                </c:pt>
                <c:pt idx="142">
                  <c:v>3.3000000000000002E-6</c:v>
                </c:pt>
                <c:pt idx="143">
                  <c:v>3.1999999999999999E-6</c:v>
                </c:pt>
                <c:pt idx="144">
                  <c:v>3.1E-6</c:v>
                </c:pt>
                <c:pt idx="145">
                  <c:v>2.9999999999999997E-6</c:v>
                </c:pt>
                <c:pt idx="146">
                  <c:v>2.9000000000000002E-6</c:v>
                </c:pt>
                <c:pt idx="147">
                  <c:v>2.7999999999999999E-6</c:v>
                </c:pt>
                <c:pt idx="148">
                  <c:v>2.7E-6</c:v>
                </c:pt>
                <c:pt idx="149">
                  <c:v>2.6000000000000001E-6</c:v>
                </c:pt>
                <c:pt idx="150">
                  <c:v>2.4999999999999998E-6</c:v>
                </c:pt>
                <c:pt idx="151">
                  <c:v>2.3999999999999999E-6</c:v>
                </c:pt>
                <c:pt idx="152">
                  <c:v>2.3E-6</c:v>
                </c:pt>
                <c:pt idx="153">
                  <c:v>2.2000000000000001E-6</c:v>
                </c:pt>
                <c:pt idx="154">
                  <c:v>2.0999999999999998E-6</c:v>
                </c:pt>
                <c:pt idx="155">
                  <c:v>1.9999999999999999E-6</c:v>
                </c:pt>
                <c:pt idx="156">
                  <c:v>1.9E-6</c:v>
                </c:pt>
                <c:pt idx="157">
                  <c:v>1.7999999999999999E-6</c:v>
                </c:pt>
                <c:pt idx="158">
                  <c:v>1.7E-6</c:v>
                </c:pt>
                <c:pt idx="159">
                  <c:v>1.5999999999999999E-6</c:v>
                </c:pt>
                <c:pt idx="160">
                  <c:v>1.5E-6</c:v>
                </c:pt>
                <c:pt idx="161">
                  <c:v>1.3999999999999999E-6</c:v>
                </c:pt>
                <c:pt idx="162">
                  <c:v>1.3E-6</c:v>
                </c:pt>
                <c:pt idx="163">
                  <c:v>1.1999999999999999E-6</c:v>
                </c:pt>
                <c:pt idx="164">
                  <c:v>1.1000000000000001E-6</c:v>
                </c:pt>
                <c:pt idx="165">
                  <c:v>9.9999999999999995E-7</c:v>
                </c:pt>
                <c:pt idx="166">
                  <c:v>8.9999999999999996E-7</c:v>
                </c:pt>
                <c:pt idx="167">
                  <c:v>7.9999999999999996E-7</c:v>
                </c:pt>
                <c:pt idx="168">
                  <c:v>6.9999999999999997E-7</c:v>
                </c:pt>
                <c:pt idx="169">
                  <c:v>5.9999999999999997E-7</c:v>
                </c:pt>
                <c:pt idx="170">
                  <c:v>4.9999999999999998E-7</c:v>
                </c:pt>
                <c:pt idx="171">
                  <c:v>3.9999999999999998E-7</c:v>
                </c:pt>
                <c:pt idx="172">
                  <c:v>2.9999999999999999E-7</c:v>
                </c:pt>
                <c:pt idx="173">
                  <c:v>1.9999999999999999E-7</c:v>
                </c:pt>
                <c:pt idx="174">
                  <c:v>9.9999999999999995E-8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C795-4B83-A3EE-4708FFA543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347343"/>
        <c:axId val="119346095"/>
      </c:scatterChart>
      <c:valAx>
        <c:axId val="119347343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346095"/>
        <c:crosses val="autoZero"/>
        <c:crossBetween val="midCat"/>
      </c:valAx>
      <c:valAx>
        <c:axId val="119346095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3473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r0_v832Initial!$AA$1</c:f>
              <c:strCache>
                <c:ptCount val="1"/>
                <c:pt idx="0">
                  <c:v>HBW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r0_v832Initial!$Z$2:$Z$202</c:f>
              <c:numCache>
                <c:formatCode>General</c:formatCode>
                <c:ptCount val="20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  <c:pt idx="151">
                  <c:v>302</c:v>
                </c:pt>
                <c:pt idx="152">
                  <c:v>304</c:v>
                </c:pt>
                <c:pt idx="153">
                  <c:v>306</c:v>
                </c:pt>
                <c:pt idx="154">
                  <c:v>308</c:v>
                </c:pt>
                <c:pt idx="155">
                  <c:v>310</c:v>
                </c:pt>
                <c:pt idx="156">
                  <c:v>312</c:v>
                </c:pt>
                <c:pt idx="157">
                  <c:v>314</c:v>
                </c:pt>
                <c:pt idx="158">
                  <c:v>316</c:v>
                </c:pt>
                <c:pt idx="159">
                  <c:v>318</c:v>
                </c:pt>
                <c:pt idx="160">
                  <c:v>320</c:v>
                </c:pt>
                <c:pt idx="161">
                  <c:v>322</c:v>
                </c:pt>
                <c:pt idx="162">
                  <c:v>324</c:v>
                </c:pt>
                <c:pt idx="163">
                  <c:v>326</c:v>
                </c:pt>
                <c:pt idx="164">
                  <c:v>328</c:v>
                </c:pt>
                <c:pt idx="165">
                  <c:v>330</c:v>
                </c:pt>
                <c:pt idx="166">
                  <c:v>332</c:v>
                </c:pt>
                <c:pt idx="167">
                  <c:v>334</c:v>
                </c:pt>
                <c:pt idx="168">
                  <c:v>336</c:v>
                </c:pt>
                <c:pt idx="169">
                  <c:v>338</c:v>
                </c:pt>
                <c:pt idx="170">
                  <c:v>340</c:v>
                </c:pt>
                <c:pt idx="171">
                  <c:v>342</c:v>
                </c:pt>
                <c:pt idx="172">
                  <c:v>344</c:v>
                </c:pt>
                <c:pt idx="173">
                  <c:v>346</c:v>
                </c:pt>
                <c:pt idx="174">
                  <c:v>348</c:v>
                </c:pt>
                <c:pt idx="175">
                  <c:v>350</c:v>
                </c:pt>
                <c:pt idx="176">
                  <c:v>352</c:v>
                </c:pt>
                <c:pt idx="177">
                  <c:v>354</c:v>
                </c:pt>
                <c:pt idx="178">
                  <c:v>356</c:v>
                </c:pt>
                <c:pt idx="179">
                  <c:v>358</c:v>
                </c:pt>
                <c:pt idx="180">
                  <c:v>360</c:v>
                </c:pt>
                <c:pt idx="181">
                  <c:v>362</c:v>
                </c:pt>
                <c:pt idx="182">
                  <c:v>364</c:v>
                </c:pt>
                <c:pt idx="183">
                  <c:v>366</c:v>
                </c:pt>
                <c:pt idx="184">
                  <c:v>368</c:v>
                </c:pt>
                <c:pt idx="185">
                  <c:v>370</c:v>
                </c:pt>
                <c:pt idx="186">
                  <c:v>372</c:v>
                </c:pt>
                <c:pt idx="187">
                  <c:v>374</c:v>
                </c:pt>
                <c:pt idx="188">
                  <c:v>376</c:v>
                </c:pt>
                <c:pt idx="189">
                  <c:v>378</c:v>
                </c:pt>
                <c:pt idx="190">
                  <c:v>380</c:v>
                </c:pt>
                <c:pt idx="191">
                  <c:v>382</c:v>
                </c:pt>
                <c:pt idx="192">
                  <c:v>384</c:v>
                </c:pt>
                <c:pt idx="193">
                  <c:v>386</c:v>
                </c:pt>
                <c:pt idx="194">
                  <c:v>388</c:v>
                </c:pt>
                <c:pt idx="195">
                  <c:v>390</c:v>
                </c:pt>
                <c:pt idx="196">
                  <c:v>392</c:v>
                </c:pt>
                <c:pt idx="197">
                  <c:v>394</c:v>
                </c:pt>
                <c:pt idx="198">
                  <c:v>396</c:v>
                </c:pt>
                <c:pt idx="199">
                  <c:v>398</c:v>
                </c:pt>
                <c:pt idx="200">
                  <c:v>400</c:v>
                </c:pt>
              </c:numCache>
            </c:numRef>
          </c:xVal>
          <c:yVal>
            <c:numRef>
              <c:f>r0_v832Initial!$AA$2:$AA$202</c:f>
              <c:numCache>
                <c:formatCode>0.0000000</c:formatCode>
                <c:ptCount val="201"/>
                <c:pt idx="0">
                  <c:v>1</c:v>
                </c:pt>
                <c:pt idx="1">
                  <c:v>0.99980000000000002</c:v>
                </c:pt>
                <c:pt idx="2">
                  <c:v>0.60916919999999997</c:v>
                </c:pt>
                <c:pt idx="3">
                  <c:v>0.1903233</c:v>
                </c:pt>
                <c:pt idx="4">
                  <c:v>9.8000000000000004E-2</c:v>
                </c:pt>
                <c:pt idx="5">
                  <c:v>6.9500000000000006E-2</c:v>
                </c:pt>
                <c:pt idx="6">
                  <c:v>5.7000000000000002E-2</c:v>
                </c:pt>
                <c:pt idx="7">
                  <c:v>4.6894699999999997E-2</c:v>
                </c:pt>
                <c:pt idx="8">
                  <c:v>3.98383E-2</c:v>
                </c:pt>
                <c:pt idx="9">
                  <c:v>3.4004399999999997E-2</c:v>
                </c:pt>
                <c:pt idx="10">
                  <c:v>2.9168300000000001E-2</c:v>
                </c:pt>
                <c:pt idx="11">
                  <c:v>2.5175900000000001E-2</c:v>
                </c:pt>
                <c:pt idx="12">
                  <c:v>2.2016399999999998E-2</c:v>
                </c:pt>
                <c:pt idx="13">
                  <c:v>1.93861E-2</c:v>
                </c:pt>
                <c:pt idx="14">
                  <c:v>1.7127099999999999E-2</c:v>
                </c:pt>
                <c:pt idx="15">
                  <c:v>1.5171799999999999E-2</c:v>
                </c:pt>
                <c:pt idx="16">
                  <c:v>1.3617600000000001E-2</c:v>
                </c:pt>
                <c:pt idx="17">
                  <c:v>1.2188299999999999E-2</c:v>
                </c:pt>
                <c:pt idx="18">
                  <c:v>1.0744500000000001E-2</c:v>
                </c:pt>
                <c:pt idx="19">
                  <c:v>9.6027999999999999E-3</c:v>
                </c:pt>
                <c:pt idx="20">
                  <c:v>8.6683999999999997E-3</c:v>
                </c:pt>
                <c:pt idx="21">
                  <c:v>7.9582999999999997E-3</c:v>
                </c:pt>
                <c:pt idx="22">
                  <c:v>7.4565999999999999E-3</c:v>
                </c:pt>
                <c:pt idx="23">
                  <c:v>6.8640000000000003E-3</c:v>
                </c:pt>
                <c:pt idx="24">
                  <c:v>6.3682000000000001E-3</c:v>
                </c:pt>
                <c:pt idx="25">
                  <c:v>5.9094000000000004E-3</c:v>
                </c:pt>
                <c:pt idx="26">
                  <c:v>5.4768999999999998E-3</c:v>
                </c:pt>
                <c:pt idx="27">
                  <c:v>5.0812000000000001E-3</c:v>
                </c:pt>
                <c:pt idx="28">
                  <c:v>4.7067999999999997E-3</c:v>
                </c:pt>
                <c:pt idx="29">
                  <c:v>4.3623999999999998E-3</c:v>
                </c:pt>
                <c:pt idx="30">
                  <c:v>4.0591999999999998E-3</c:v>
                </c:pt>
                <c:pt idx="31">
                  <c:v>3.7136000000000001E-3</c:v>
                </c:pt>
                <c:pt idx="32">
                  <c:v>3.3966000000000001E-3</c:v>
                </c:pt>
                <c:pt idx="33">
                  <c:v>3.1051999999999998E-3</c:v>
                </c:pt>
                <c:pt idx="34">
                  <c:v>2.8203E-3</c:v>
                </c:pt>
                <c:pt idx="35">
                  <c:v>2.5504999999999998E-3</c:v>
                </c:pt>
                <c:pt idx="36">
                  <c:v>2.3113999999999999E-3</c:v>
                </c:pt>
                <c:pt idx="37">
                  <c:v>2.0738000000000002E-3</c:v>
                </c:pt>
                <c:pt idx="38">
                  <c:v>1.8776000000000001E-3</c:v>
                </c:pt>
                <c:pt idx="39">
                  <c:v>1.7131E-3</c:v>
                </c:pt>
                <c:pt idx="40">
                  <c:v>1.5573E-3</c:v>
                </c:pt>
                <c:pt idx="41">
                  <c:v>1.4128000000000001E-3</c:v>
                </c:pt>
                <c:pt idx="42">
                  <c:v>1.2872999999999999E-3</c:v>
                </c:pt>
                <c:pt idx="43">
                  <c:v>1.1802E-3</c:v>
                </c:pt>
                <c:pt idx="44">
                  <c:v>1.0832000000000001E-3</c:v>
                </c:pt>
                <c:pt idx="45">
                  <c:v>9.921000000000001E-4</c:v>
                </c:pt>
                <c:pt idx="46">
                  <c:v>9.0890000000000003E-4</c:v>
                </c:pt>
                <c:pt idx="47">
                  <c:v>8.3880000000000001E-4</c:v>
                </c:pt>
                <c:pt idx="48">
                  <c:v>7.8700000000000005E-4</c:v>
                </c:pt>
                <c:pt idx="49">
                  <c:v>7.3910000000000002E-4</c:v>
                </c:pt>
                <c:pt idx="50">
                  <c:v>6.9110000000000005E-4</c:v>
                </c:pt>
                <c:pt idx="51">
                  <c:v>6.5510000000000004E-4</c:v>
                </c:pt>
                <c:pt idx="52">
                  <c:v>6.1919999999999998E-4</c:v>
                </c:pt>
                <c:pt idx="53">
                  <c:v>5.8330000000000003E-4</c:v>
                </c:pt>
                <c:pt idx="54">
                  <c:v>5.4739999999999997E-4</c:v>
                </c:pt>
                <c:pt idx="55">
                  <c:v>5.1150000000000002E-4</c:v>
                </c:pt>
                <c:pt idx="56">
                  <c:v>4.9549999999999996E-4</c:v>
                </c:pt>
                <c:pt idx="57">
                  <c:v>4.794E-4</c:v>
                </c:pt>
                <c:pt idx="58">
                  <c:v>4.6339999999999999E-4</c:v>
                </c:pt>
                <c:pt idx="59">
                  <c:v>4.4739999999999998E-4</c:v>
                </c:pt>
                <c:pt idx="60">
                  <c:v>4.3130000000000002E-4</c:v>
                </c:pt>
                <c:pt idx="61">
                  <c:v>4.1679999999999999E-4</c:v>
                </c:pt>
                <c:pt idx="62">
                  <c:v>4.0230000000000002E-4</c:v>
                </c:pt>
                <c:pt idx="63">
                  <c:v>3.8779999999999999E-4</c:v>
                </c:pt>
                <c:pt idx="64">
                  <c:v>3.7330000000000002E-4</c:v>
                </c:pt>
                <c:pt idx="65">
                  <c:v>3.5879999999999999E-4</c:v>
                </c:pt>
                <c:pt idx="66">
                  <c:v>3.4529999999999999E-4</c:v>
                </c:pt>
                <c:pt idx="67">
                  <c:v>3.3189999999999999E-4</c:v>
                </c:pt>
                <c:pt idx="68">
                  <c:v>3.1839999999999999E-4</c:v>
                </c:pt>
                <c:pt idx="69">
                  <c:v>3.0499999999999999E-4</c:v>
                </c:pt>
                <c:pt idx="70">
                  <c:v>2.9149999999999998E-4</c:v>
                </c:pt>
                <c:pt idx="71">
                  <c:v>2.7730000000000002E-4</c:v>
                </c:pt>
                <c:pt idx="72">
                  <c:v>2.63E-4</c:v>
                </c:pt>
                <c:pt idx="73">
                  <c:v>2.4879999999999998E-4</c:v>
                </c:pt>
                <c:pt idx="74">
                  <c:v>2.3460000000000001E-4</c:v>
                </c:pt>
                <c:pt idx="75">
                  <c:v>2.2029999999999999E-4</c:v>
                </c:pt>
                <c:pt idx="76">
                  <c:v>2.0799999999999999E-4</c:v>
                </c:pt>
                <c:pt idx="77">
                  <c:v>1.9560000000000001E-4</c:v>
                </c:pt>
                <c:pt idx="78">
                  <c:v>1.8320000000000001E-4</c:v>
                </c:pt>
                <c:pt idx="79">
                  <c:v>1.7090000000000001E-4</c:v>
                </c:pt>
                <c:pt idx="80">
                  <c:v>1.585E-4</c:v>
                </c:pt>
                <c:pt idx="81">
                  <c:v>1.45E-4</c:v>
                </c:pt>
                <c:pt idx="82">
                  <c:v>1.315E-4</c:v>
                </c:pt>
                <c:pt idx="83">
                  <c:v>1.181E-4</c:v>
                </c:pt>
                <c:pt idx="84">
                  <c:v>1.0459999999999999E-4</c:v>
                </c:pt>
                <c:pt idx="85">
                  <c:v>9.1100000000000005E-5</c:v>
                </c:pt>
                <c:pt idx="86">
                  <c:v>8.1000000000000004E-5</c:v>
                </c:pt>
                <c:pt idx="87">
                  <c:v>7.08E-5</c:v>
                </c:pt>
                <c:pt idx="88">
                  <c:v>6.0699999999999998E-5</c:v>
                </c:pt>
                <c:pt idx="89">
                  <c:v>5.0599999999999997E-5</c:v>
                </c:pt>
                <c:pt idx="90">
                  <c:v>4.0500000000000002E-5</c:v>
                </c:pt>
                <c:pt idx="91">
                  <c:v>4.0500000000000002E-5</c:v>
                </c:pt>
                <c:pt idx="92">
                  <c:v>4.0500000000000002E-5</c:v>
                </c:pt>
                <c:pt idx="93">
                  <c:v>4.0500000000000002E-5</c:v>
                </c:pt>
                <c:pt idx="94">
                  <c:v>4.0500000000000002E-5</c:v>
                </c:pt>
                <c:pt idx="95">
                  <c:v>4.0500000000000002E-5</c:v>
                </c:pt>
                <c:pt idx="96">
                  <c:v>4.0500000000000002E-5</c:v>
                </c:pt>
                <c:pt idx="97">
                  <c:v>4.0500000000000002E-5</c:v>
                </c:pt>
                <c:pt idx="98">
                  <c:v>4.0500000000000002E-5</c:v>
                </c:pt>
                <c:pt idx="99">
                  <c:v>4.0500000000000002E-5</c:v>
                </c:pt>
                <c:pt idx="100">
                  <c:v>4.0500000000000002E-5</c:v>
                </c:pt>
                <c:pt idx="101">
                  <c:v>4.0500000000000002E-5</c:v>
                </c:pt>
                <c:pt idx="102">
                  <c:v>4.0500000000000002E-5</c:v>
                </c:pt>
                <c:pt idx="103">
                  <c:v>4.0500000000000002E-5</c:v>
                </c:pt>
                <c:pt idx="104">
                  <c:v>4.0500000000000002E-5</c:v>
                </c:pt>
                <c:pt idx="105">
                  <c:v>4.0500000000000002E-5</c:v>
                </c:pt>
                <c:pt idx="106">
                  <c:v>4.0500000000000002E-5</c:v>
                </c:pt>
                <c:pt idx="107">
                  <c:v>4.0500000000000002E-5</c:v>
                </c:pt>
                <c:pt idx="108">
                  <c:v>4.0500000000000002E-5</c:v>
                </c:pt>
                <c:pt idx="109">
                  <c:v>4.0500000000000002E-5</c:v>
                </c:pt>
                <c:pt idx="110">
                  <c:v>4.0500000000000002E-5</c:v>
                </c:pt>
                <c:pt idx="111">
                  <c:v>4.0500000000000002E-5</c:v>
                </c:pt>
                <c:pt idx="112">
                  <c:v>4.0500000000000002E-5</c:v>
                </c:pt>
                <c:pt idx="113">
                  <c:v>4.0500000000000002E-5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CCF-446B-8A25-B4AA76D70963}"/>
            </c:ext>
          </c:extLst>
        </c:ser>
        <c:ser>
          <c:idx val="1"/>
          <c:order val="1"/>
          <c:tx>
            <c:strRef>
              <c:f>r0_v832Initial!$AB$1</c:f>
              <c:strCache>
                <c:ptCount val="1"/>
                <c:pt idx="0">
                  <c:v>HBSHP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r0_v832Initial!$Z$2:$Z$202</c:f>
              <c:numCache>
                <c:formatCode>General</c:formatCode>
                <c:ptCount val="20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  <c:pt idx="151">
                  <c:v>302</c:v>
                </c:pt>
                <c:pt idx="152">
                  <c:v>304</c:v>
                </c:pt>
                <c:pt idx="153">
                  <c:v>306</c:v>
                </c:pt>
                <c:pt idx="154">
                  <c:v>308</c:v>
                </c:pt>
                <c:pt idx="155">
                  <c:v>310</c:v>
                </c:pt>
                <c:pt idx="156">
                  <c:v>312</c:v>
                </c:pt>
                <c:pt idx="157">
                  <c:v>314</c:v>
                </c:pt>
                <c:pt idx="158">
                  <c:v>316</c:v>
                </c:pt>
                <c:pt idx="159">
                  <c:v>318</c:v>
                </c:pt>
                <c:pt idx="160">
                  <c:v>320</c:v>
                </c:pt>
                <c:pt idx="161">
                  <c:v>322</c:v>
                </c:pt>
                <c:pt idx="162">
                  <c:v>324</c:v>
                </c:pt>
                <c:pt idx="163">
                  <c:v>326</c:v>
                </c:pt>
                <c:pt idx="164">
                  <c:v>328</c:v>
                </c:pt>
                <c:pt idx="165">
                  <c:v>330</c:v>
                </c:pt>
                <c:pt idx="166">
                  <c:v>332</c:v>
                </c:pt>
                <c:pt idx="167">
                  <c:v>334</c:v>
                </c:pt>
                <c:pt idx="168">
                  <c:v>336</c:v>
                </c:pt>
                <c:pt idx="169">
                  <c:v>338</c:v>
                </c:pt>
                <c:pt idx="170">
                  <c:v>340</c:v>
                </c:pt>
                <c:pt idx="171">
                  <c:v>342</c:v>
                </c:pt>
                <c:pt idx="172">
                  <c:v>344</c:v>
                </c:pt>
                <c:pt idx="173">
                  <c:v>346</c:v>
                </c:pt>
                <c:pt idx="174">
                  <c:v>348</c:v>
                </c:pt>
                <c:pt idx="175">
                  <c:v>350</c:v>
                </c:pt>
                <c:pt idx="176">
                  <c:v>352</c:v>
                </c:pt>
                <c:pt idx="177">
                  <c:v>354</c:v>
                </c:pt>
                <c:pt idx="178">
                  <c:v>356</c:v>
                </c:pt>
                <c:pt idx="179">
                  <c:v>358</c:v>
                </c:pt>
                <c:pt idx="180">
                  <c:v>360</c:v>
                </c:pt>
                <c:pt idx="181">
                  <c:v>362</c:v>
                </c:pt>
                <c:pt idx="182">
                  <c:v>364</c:v>
                </c:pt>
                <c:pt idx="183">
                  <c:v>366</c:v>
                </c:pt>
                <c:pt idx="184">
                  <c:v>368</c:v>
                </c:pt>
                <c:pt idx="185">
                  <c:v>370</c:v>
                </c:pt>
                <c:pt idx="186">
                  <c:v>372</c:v>
                </c:pt>
                <c:pt idx="187">
                  <c:v>374</c:v>
                </c:pt>
                <c:pt idx="188">
                  <c:v>376</c:v>
                </c:pt>
                <c:pt idx="189">
                  <c:v>378</c:v>
                </c:pt>
                <c:pt idx="190">
                  <c:v>380</c:v>
                </c:pt>
                <c:pt idx="191">
                  <c:v>382</c:v>
                </c:pt>
                <c:pt idx="192">
                  <c:v>384</c:v>
                </c:pt>
                <c:pt idx="193">
                  <c:v>386</c:v>
                </c:pt>
                <c:pt idx="194">
                  <c:v>388</c:v>
                </c:pt>
                <c:pt idx="195">
                  <c:v>390</c:v>
                </c:pt>
                <c:pt idx="196">
                  <c:v>392</c:v>
                </c:pt>
                <c:pt idx="197">
                  <c:v>394</c:v>
                </c:pt>
                <c:pt idx="198">
                  <c:v>396</c:v>
                </c:pt>
                <c:pt idx="199">
                  <c:v>398</c:v>
                </c:pt>
                <c:pt idx="200">
                  <c:v>400</c:v>
                </c:pt>
              </c:numCache>
            </c:numRef>
          </c:xVal>
          <c:yVal>
            <c:numRef>
              <c:f>r0_v832Initial!$AB$2:$AB$202</c:f>
              <c:numCache>
                <c:formatCode>0.0000000</c:formatCode>
                <c:ptCount val="201"/>
                <c:pt idx="0">
                  <c:v>1</c:v>
                </c:pt>
                <c:pt idx="1">
                  <c:v>0.99980000000000002</c:v>
                </c:pt>
                <c:pt idx="2">
                  <c:v>0.91</c:v>
                </c:pt>
                <c:pt idx="3">
                  <c:v>0.74250000000000005</c:v>
                </c:pt>
                <c:pt idx="4">
                  <c:v>0.36499999999999999</c:v>
                </c:pt>
                <c:pt idx="5">
                  <c:v>0.19500000000000001</c:v>
                </c:pt>
                <c:pt idx="6">
                  <c:v>0.10938109999999999</c:v>
                </c:pt>
                <c:pt idx="7">
                  <c:v>5.7195900000000001E-2</c:v>
                </c:pt>
                <c:pt idx="8">
                  <c:v>3.8172600000000001E-2</c:v>
                </c:pt>
                <c:pt idx="9">
                  <c:v>2.2071E-2</c:v>
                </c:pt>
                <c:pt idx="10">
                  <c:v>1.5280200000000001E-2</c:v>
                </c:pt>
                <c:pt idx="11">
                  <c:v>1.1704000000000001E-2</c:v>
                </c:pt>
                <c:pt idx="12">
                  <c:v>8.0528000000000006E-3</c:v>
                </c:pt>
                <c:pt idx="13">
                  <c:v>5.1777999999999998E-3</c:v>
                </c:pt>
                <c:pt idx="14">
                  <c:v>3.7629E-3</c:v>
                </c:pt>
                <c:pt idx="15">
                  <c:v>2.8793E-3</c:v>
                </c:pt>
                <c:pt idx="16">
                  <c:v>2.1662999999999999E-3</c:v>
                </c:pt>
                <c:pt idx="17">
                  <c:v>1.6521999999999999E-3</c:v>
                </c:pt>
                <c:pt idx="18">
                  <c:v>1.3066E-3</c:v>
                </c:pt>
                <c:pt idx="19">
                  <c:v>1.0552000000000001E-3</c:v>
                </c:pt>
                <c:pt idx="20">
                  <c:v>8.6689999999999998E-4</c:v>
                </c:pt>
                <c:pt idx="21">
                  <c:v>6.9749999999999999E-4</c:v>
                </c:pt>
                <c:pt idx="22">
                  <c:v>5.4489999999999996E-4</c:v>
                </c:pt>
                <c:pt idx="23">
                  <c:v>4.237E-4</c:v>
                </c:pt>
                <c:pt idx="24">
                  <c:v>3.4059999999999998E-4</c:v>
                </c:pt>
                <c:pt idx="25">
                  <c:v>2.8279999999999999E-4</c:v>
                </c:pt>
                <c:pt idx="26">
                  <c:v>2.4230000000000001E-4</c:v>
                </c:pt>
                <c:pt idx="27">
                  <c:v>2.12E-4</c:v>
                </c:pt>
                <c:pt idx="28">
                  <c:v>1.873E-4</c:v>
                </c:pt>
                <c:pt idx="29">
                  <c:v>1.641E-4</c:v>
                </c:pt>
                <c:pt idx="30">
                  <c:v>1.459E-4</c:v>
                </c:pt>
                <c:pt idx="31">
                  <c:v>1.293E-4</c:v>
                </c:pt>
                <c:pt idx="32">
                  <c:v>1.144E-4</c:v>
                </c:pt>
                <c:pt idx="33">
                  <c:v>1.054E-4</c:v>
                </c:pt>
                <c:pt idx="34">
                  <c:v>9.9199999999999999E-5</c:v>
                </c:pt>
                <c:pt idx="35">
                  <c:v>9.2999999999999997E-5</c:v>
                </c:pt>
                <c:pt idx="36">
                  <c:v>8.7899999999999995E-5</c:v>
                </c:pt>
                <c:pt idx="37">
                  <c:v>8.2799999999999993E-5</c:v>
                </c:pt>
                <c:pt idx="38">
                  <c:v>7.7799999999999994E-5</c:v>
                </c:pt>
                <c:pt idx="39">
                  <c:v>7.2399999999999998E-5</c:v>
                </c:pt>
                <c:pt idx="40">
                  <c:v>6.8300000000000007E-5</c:v>
                </c:pt>
                <c:pt idx="41">
                  <c:v>6.4599999999999998E-5</c:v>
                </c:pt>
                <c:pt idx="42">
                  <c:v>6.1500000000000004E-5</c:v>
                </c:pt>
                <c:pt idx="43">
                  <c:v>5.77E-5</c:v>
                </c:pt>
                <c:pt idx="44">
                  <c:v>5.3900000000000002E-5</c:v>
                </c:pt>
                <c:pt idx="45">
                  <c:v>4.9200000000000003E-5</c:v>
                </c:pt>
                <c:pt idx="46">
                  <c:v>4.5599999999999997E-5</c:v>
                </c:pt>
                <c:pt idx="47">
                  <c:v>4.21E-5</c:v>
                </c:pt>
                <c:pt idx="48">
                  <c:v>3.8000000000000002E-5</c:v>
                </c:pt>
                <c:pt idx="49">
                  <c:v>3.4499999999999998E-5</c:v>
                </c:pt>
                <c:pt idx="50">
                  <c:v>3.1000000000000001E-5</c:v>
                </c:pt>
                <c:pt idx="51">
                  <c:v>3.04E-5</c:v>
                </c:pt>
                <c:pt idx="52">
                  <c:v>2.9799999999999999E-5</c:v>
                </c:pt>
                <c:pt idx="53">
                  <c:v>2.9200000000000002E-5</c:v>
                </c:pt>
                <c:pt idx="54">
                  <c:v>2.8600000000000001E-5</c:v>
                </c:pt>
                <c:pt idx="55">
                  <c:v>2.8E-5</c:v>
                </c:pt>
                <c:pt idx="56">
                  <c:v>2.7699999999999999E-5</c:v>
                </c:pt>
                <c:pt idx="57">
                  <c:v>2.7399999999999999E-5</c:v>
                </c:pt>
                <c:pt idx="58">
                  <c:v>2.7100000000000001E-5</c:v>
                </c:pt>
                <c:pt idx="59">
                  <c:v>2.6800000000000001E-5</c:v>
                </c:pt>
                <c:pt idx="60">
                  <c:v>2.65E-5</c:v>
                </c:pt>
                <c:pt idx="61">
                  <c:v>2.6400000000000001E-5</c:v>
                </c:pt>
                <c:pt idx="62">
                  <c:v>2.6299999999999999E-5</c:v>
                </c:pt>
                <c:pt idx="63">
                  <c:v>2.62E-5</c:v>
                </c:pt>
                <c:pt idx="64">
                  <c:v>2.6100000000000001E-5</c:v>
                </c:pt>
                <c:pt idx="65">
                  <c:v>2.5999999999999998E-5</c:v>
                </c:pt>
                <c:pt idx="66">
                  <c:v>2.5899999999999999E-5</c:v>
                </c:pt>
                <c:pt idx="67">
                  <c:v>2.58E-5</c:v>
                </c:pt>
                <c:pt idx="68">
                  <c:v>2.5700000000000001E-5</c:v>
                </c:pt>
                <c:pt idx="69">
                  <c:v>2.5599999999999999E-5</c:v>
                </c:pt>
                <c:pt idx="70">
                  <c:v>2.55E-5</c:v>
                </c:pt>
                <c:pt idx="71">
                  <c:v>2.4499999999999999E-5</c:v>
                </c:pt>
                <c:pt idx="72">
                  <c:v>2.3499999999999999E-5</c:v>
                </c:pt>
                <c:pt idx="73">
                  <c:v>2.26E-5</c:v>
                </c:pt>
                <c:pt idx="74">
                  <c:v>2.16E-5</c:v>
                </c:pt>
                <c:pt idx="75">
                  <c:v>2.0599999999999999E-5</c:v>
                </c:pt>
                <c:pt idx="76">
                  <c:v>1.9400000000000001E-5</c:v>
                </c:pt>
                <c:pt idx="77">
                  <c:v>1.8300000000000001E-5</c:v>
                </c:pt>
                <c:pt idx="78">
                  <c:v>1.7099999999999999E-5</c:v>
                </c:pt>
                <c:pt idx="79">
                  <c:v>1.5999999999999999E-5</c:v>
                </c:pt>
                <c:pt idx="80">
                  <c:v>1.4800000000000001E-5</c:v>
                </c:pt>
                <c:pt idx="81">
                  <c:v>1.34E-5</c:v>
                </c:pt>
                <c:pt idx="82">
                  <c:v>1.2E-5</c:v>
                </c:pt>
                <c:pt idx="83">
                  <c:v>1.0000000000000001E-5</c:v>
                </c:pt>
                <c:pt idx="84">
                  <c:v>6.0000000000000002E-6</c:v>
                </c:pt>
                <c:pt idx="85">
                  <c:v>4.7999999999999998E-6</c:v>
                </c:pt>
                <c:pt idx="86">
                  <c:v>3.5999999999999998E-6</c:v>
                </c:pt>
                <c:pt idx="87">
                  <c:v>2.3999999999999999E-6</c:v>
                </c:pt>
                <c:pt idx="88">
                  <c:v>1.1999999999999999E-6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CCF-446B-8A25-B4AA76D70963}"/>
            </c:ext>
          </c:extLst>
        </c:ser>
        <c:ser>
          <c:idx val="2"/>
          <c:order val="2"/>
          <c:tx>
            <c:strRef>
              <c:f>r0_v832Initial!$AC$1</c:f>
              <c:strCache>
                <c:ptCount val="1"/>
                <c:pt idx="0">
                  <c:v>HBOTH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r0_v832Initial!$Z$2:$Z$202</c:f>
              <c:numCache>
                <c:formatCode>General</c:formatCode>
                <c:ptCount val="20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  <c:pt idx="151">
                  <c:v>302</c:v>
                </c:pt>
                <c:pt idx="152">
                  <c:v>304</c:v>
                </c:pt>
                <c:pt idx="153">
                  <c:v>306</c:v>
                </c:pt>
                <c:pt idx="154">
                  <c:v>308</c:v>
                </c:pt>
                <c:pt idx="155">
                  <c:v>310</c:v>
                </c:pt>
                <c:pt idx="156">
                  <c:v>312</c:v>
                </c:pt>
                <c:pt idx="157">
                  <c:v>314</c:v>
                </c:pt>
                <c:pt idx="158">
                  <c:v>316</c:v>
                </c:pt>
                <c:pt idx="159">
                  <c:v>318</c:v>
                </c:pt>
                <c:pt idx="160">
                  <c:v>320</c:v>
                </c:pt>
                <c:pt idx="161">
                  <c:v>322</c:v>
                </c:pt>
                <c:pt idx="162">
                  <c:v>324</c:v>
                </c:pt>
                <c:pt idx="163">
                  <c:v>326</c:v>
                </c:pt>
                <c:pt idx="164">
                  <c:v>328</c:v>
                </c:pt>
                <c:pt idx="165">
                  <c:v>330</c:v>
                </c:pt>
                <c:pt idx="166">
                  <c:v>332</c:v>
                </c:pt>
                <c:pt idx="167">
                  <c:v>334</c:v>
                </c:pt>
                <c:pt idx="168">
                  <c:v>336</c:v>
                </c:pt>
                <c:pt idx="169">
                  <c:v>338</c:v>
                </c:pt>
                <c:pt idx="170">
                  <c:v>340</c:v>
                </c:pt>
                <c:pt idx="171">
                  <c:v>342</c:v>
                </c:pt>
                <c:pt idx="172">
                  <c:v>344</c:v>
                </c:pt>
                <c:pt idx="173">
                  <c:v>346</c:v>
                </c:pt>
                <c:pt idx="174">
                  <c:v>348</c:v>
                </c:pt>
                <c:pt idx="175">
                  <c:v>350</c:v>
                </c:pt>
                <c:pt idx="176">
                  <c:v>352</c:v>
                </c:pt>
                <c:pt idx="177">
                  <c:v>354</c:v>
                </c:pt>
                <c:pt idx="178">
                  <c:v>356</c:v>
                </c:pt>
                <c:pt idx="179">
                  <c:v>358</c:v>
                </c:pt>
                <c:pt idx="180">
                  <c:v>360</c:v>
                </c:pt>
                <c:pt idx="181">
                  <c:v>362</c:v>
                </c:pt>
                <c:pt idx="182">
                  <c:v>364</c:v>
                </c:pt>
                <c:pt idx="183">
                  <c:v>366</c:v>
                </c:pt>
                <c:pt idx="184">
                  <c:v>368</c:v>
                </c:pt>
                <c:pt idx="185">
                  <c:v>370</c:v>
                </c:pt>
                <c:pt idx="186">
                  <c:v>372</c:v>
                </c:pt>
                <c:pt idx="187">
                  <c:v>374</c:v>
                </c:pt>
                <c:pt idx="188">
                  <c:v>376</c:v>
                </c:pt>
                <c:pt idx="189">
                  <c:v>378</c:v>
                </c:pt>
                <c:pt idx="190">
                  <c:v>380</c:v>
                </c:pt>
                <c:pt idx="191">
                  <c:v>382</c:v>
                </c:pt>
                <c:pt idx="192">
                  <c:v>384</c:v>
                </c:pt>
                <c:pt idx="193">
                  <c:v>386</c:v>
                </c:pt>
                <c:pt idx="194">
                  <c:v>388</c:v>
                </c:pt>
                <c:pt idx="195">
                  <c:v>390</c:v>
                </c:pt>
                <c:pt idx="196">
                  <c:v>392</c:v>
                </c:pt>
                <c:pt idx="197">
                  <c:v>394</c:v>
                </c:pt>
                <c:pt idx="198">
                  <c:v>396</c:v>
                </c:pt>
                <c:pt idx="199">
                  <c:v>398</c:v>
                </c:pt>
                <c:pt idx="200">
                  <c:v>400</c:v>
                </c:pt>
              </c:numCache>
            </c:numRef>
          </c:xVal>
          <c:yVal>
            <c:numRef>
              <c:f>r0_v832Initial!$AC$2:$AC$202</c:f>
              <c:numCache>
                <c:formatCode>0.0000000</c:formatCode>
                <c:ptCount val="201"/>
                <c:pt idx="0">
                  <c:v>1</c:v>
                </c:pt>
                <c:pt idx="1">
                  <c:v>0.85167099999999996</c:v>
                </c:pt>
                <c:pt idx="2">
                  <c:v>0.5589307</c:v>
                </c:pt>
                <c:pt idx="3">
                  <c:v>0.20948939999999999</c:v>
                </c:pt>
                <c:pt idx="4">
                  <c:v>7.6412999999999995E-2</c:v>
                </c:pt>
                <c:pt idx="5">
                  <c:v>4.76643E-2</c:v>
                </c:pt>
                <c:pt idx="6">
                  <c:v>2.8261700000000001E-2</c:v>
                </c:pt>
                <c:pt idx="7">
                  <c:v>1.6141699999999998E-2</c:v>
                </c:pt>
                <c:pt idx="8">
                  <c:v>1.07145E-2</c:v>
                </c:pt>
                <c:pt idx="9">
                  <c:v>7.8902999999999994E-3</c:v>
                </c:pt>
                <c:pt idx="10">
                  <c:v>5.6512999999999997E-3</c:v>
                </c:pt>
                <c:pt idx="11">
                  <c:v>4.2348000000000004E-3</c:v>
                </c:pt>
                <c:pt idx="12">
                  <c:v>3.3140999999999999E-3</c:v>
                </c:pt>
                <c:pt idx="13">
                  <c:v>2.7047E-3</c:v>
                </c:pt>
                <c:pt idx="14">
                  <c:v>2.2012999999999998E-3</c:v>
                </c:pt>
                <c:pt idx="15">
                  <c:v>1.7955E-3</c:v>
                </c:pt>
                <c:pt idx="16">
                  <c:v>1.4955000000000001E-3</c:v>
                </c:pt>
                <c:pt idx="17">
                  <c:v>1.2694E-3</c:v>
                </c:pt>
                <c:pt idx="18">
                  <c:v>1.0652999999999999E-3</c:v>
                </c:pt>
                <c:pt idx="19">
                  <c:v>8.7870000000000005E-4</c:v>
                </c:pt>
                <c:pt idx="20">
                  <c:v>7.1679999999999997E-4</c:v>
                </c:pt>
                <c:pt idx="21">
                  <c:v>6.001E-4</c:v>
                </c:pt>
                <c:pt idx="22">
                  <c:v>5.1460000000000004E-4</c:v>
                </c:pt>
                <c:pt idx="23">
                  <c:v>4.5830000000000003E-4</c:v>
                </c:pt>
                <c:pt idx="24">
                  <c:v>4.1060000000000001E-4</c:v>
                </c:pt>
                <c:pt idx="25">
                  <c:v>3.6729999999999998E-4</c:v>
                </c:pt>
                <c:pt idx="26">
                  <c:v>3.2670000000000003E-4</c:v>
                </c:pt>
                <c:pt idx="27">
                  <c:v>2.9169999999999999E-4</c:v>
                </c:pt>
                <c:pt idx="28">
                  <c:v>2.6400000000000002E-4</c:v>
                </c:pt>
                <c:pt idx="29">
                  <c:v>2.362E-4</c:v>
                </c:pt>
                <c:pt idx="30">
                  <c:v>2.085E-4</c:v>
                </c:pt>
                <c:pt idx="31">
                  <c:v>1.8799999999999999E-4</c:v>
                </c:pt>
                <c:pt idx="32">
                  <c:v>1.7249999999999999E-4</c:v>
                </c:pt>
                <c:pt idx="33">
                  <c:v>1.5669999999999999E-4</c:v>
                </c:pt>
                <c:pt idx="34">
                  <c:v>1.4249999999999999E-4</c:v>
                </c:pt>
                <c:pt idx="35">
                  <c:v>1.303E-4</c:v>
                </c:pt>
                <c:pt idx="36">
                  <c:v>1.198E-4</c:v>
                </c:pt>
                <c:pt idx="37">
                  <c:v>1.102E-4</c:v>
                </c:pt>
                <c:pt idx="38">
                  <c:v>1.0179999999999999E-4</c:v>
                </c:pt>
                <c:pt idx="39">
                  <c:v>9.5199999999999997E-5</c:v>
                </c:pt>
                <c:pt idx="40">
                  <c:v>8.6000000000000003E-5</c:v>
                </c:pt>
                <c:pt idx="41">
                  <c:v>7.8800000000000004E-5</c:v>
                </c:pt>
                <c:pt idx="42">
                  <c:v>7.3100000000000001E-5</c:v>
                </c:pt>
                <c:pt idx="43">
                  <c:v>6.7100000000000005E-5</c:v>
                </c:pt>
                <c:pt idx="44">
                  <c:v>6.1799999999999998E-5</c:v>
                </c:pt>
                <c:pt idx="45">
                  <c:v>5.6900000000000001E-5</c:v>
                </c:pt>
                <c:pt idx="46">
                  <c:v>5.2599999999999998E-5</c:v>
                </c:pt>
                <c:pt idx="47">
                  <c:v>4.99E-5</c:v>
                </c:pt>
                <c:pt idx="48">
                  <c:v>4.74E-5</c:v>
                </c:pt>
                <c:pt idx="49">
                  <c:v>4.49E-5</c:v>
                </c:pt>
                <c:pt idx="50">
                  <c:v>4.1699999999999997E-5</c:v>
                </c:pt>
                <c:pt idx="51">
                  <c:v>4.0000000000000003E-5</c:v>
                </c:pt>
                <c:pt idx="52">
                  <c:v>3.8800000000000001E-5</c:v>
                </c:pt>
                <c:pt idx="53">
                  <c:v>3.79E-5</c:v>
                </c:pt>
                <c:pt idx="54">
                  <c:v>3.7400000000000001E-5</c:v>
                </c:pt>
                <c:pt idx="55">
                  <c:v>3.7200000000000003E-5</c:v>
                </c:pt>
                <c:pt idx="56">
                  <c:v>3.6699999999999998E-5</c:v>
                </c:pt>
                <c:pt idx="57">
                  <c:v>3.6300000000000001E-5</c:v>
                </c:pt>
                <c:pt idx="58">
                  <c:v>3.5899999999999998E-5</c:v>
                </c:pt>
                <c:pt idx="59">
                  <c:v>3.5500000000000002E-5</c:v>
                </c:pt>
                <c:pt idx="60">
                  <c:v>3.4999999999999997E-5</c:v>
                </c:pt>
                <c:pt idx="61">
                  <c:v>3.4E-5</c:v>
                </c:pt>
                <c:pt idx="62">
                  <c:v>3.29E-5</c:v>
                </c:pt>
                <c:pt idx="63">
                  <c:v>3.18E-5</c:v>
                </c:pt>
                <c:pt idx="64">
                  <c:v>3.0800000000000003E-5</c:v>
                </c:pt>
                <c:pt idx="65">
                  <c:v>2.97E-5</c:v>
                </c:pt>
                <c:pt idx="66">
                  <c:v>2.87E-5</c:v>
                </c:pt>
                <c:pt idx="67">
                  <c:v>2.76E-5</c:v>
                </c:pt>
                <c:pt idx="68">
                  <c:v>2.6599999999999999E-5</c:v>
                </c:pt>
                <c:pt idx="69">
                  <c:v>2.5599999999999999E-5</c:v>
                </c:pt>
                <c:pt idx="70">
                  <c:v>2.4499999999999999E-5</c:v>
                </c:pt>
                <c:pt idx="71">
                  <c:v>2.2799999999999999E-5</c:v>
                </c:pt>
                <c:pt idx="72">
                  <c:v>2.1100000000000001E-5</c:v>
                </c:pt>
                <c:pt idx="73">
                  <c:v>1.9400000000000001E-5</c:v>
                </c:pt>
                <c:pt idx="74">
                  <c:v>1.77E-5</c:v>
                </c:pt>
                <c:pt idx="75">
                  <c:v>1.5999999999999999E-5</c:v>
                </c:pt>
                <c:pt idx="76">
                  <c:v>1.49E-5</c:v>
                </c:pt>
                <c:pt idx="77">
                  <c:v>1.38E-5</c:v>
                </c:pt>
                <c:pt idx="78">
                  <c:v>1.26E-5</c:v>
                </c:pt>
                <c:pt idx="79">
                  <c:v>1.15E-5</c:v>
                </c:pt>
                <c:pt idx="80">
                  <c:v>1.03E-5</c:v>
                </c:pt>
                <c:pt idx="81">
                  <c:v>9.9000000000000001E-6</c:v>
                </c:pt>
                <c:pt idx="82">
                  <c:v>9.5000000000000005E-6</c:v>
                </c:pt>
                <c:pt idx="83">
                  <c:v>9.0999999999999993E-6</c:v>
                </c:pt>
                <c:pt idx="84">
                  <c:v>8.6999999999999997E-6</c:v>
                </c:pt>
                <c:pt idx="85">
                  <c:v>8.3000000000000002E-6</c:v>
                </c:pt>
                <c:pt idx="86">
                  <c:v>8.3000000000000002E-6</c:v>
                </c:pt>
                <c:pt idx="87">
                  <c:v>8.3000000000000002E-6</c:v>
                </c:pt>
                <c:pt idx="88">
                  <c:v>8.3000000000000002E-6</c:v>
                </c:pt>
                <c:pt idx="89">
                  <c:v>8.1999999999999994E-6</c:v>
                </c:pt>
                <c:pt idx="90">
                  <c:v>8.1999999999999994E-6</c:v>
                </c:pt>
                <c:pt idx="91">
                  <c:v>8.1999999999999994E-6</c:v>
                </c:pt>
                <c:pt idx="92">
                  <c:v>8.1000000000000004E-6</c:v>
                </c:pt>
                <c:pt idx="93">
                  <c:v>8.1000000000000004E-6</c:v>
                </c:pt>
                <c:pt idx="94">
                  <c:v>7.9999999999999996E-6</c:v>
                </c:pt>
                <c:pt idx="95">
                  <c:v>7.9000000000000006E-6</c:v>
                </c:pt>
                <c:pt idx="96">
                  <c:v>7.9000000000000006E-6</c:v>
                </c:pt>
                <c:pt idx="97">
                  <c:v>7.7999999999999999E-6</c:v>
                </c:pt>
                <c:pt idx="98">
                  <c:v>7.7999999999999999E-6</c:v>
                </c:pt>
                <c:pt idx="99">
                  <c:v>7.7000000000000008E-6</c:v>
                </c:pt>
                <c:pt idx="100">
                  <c:v>7.6000000000000001E-6</c:v>
                </c:pt>
                <c:pt idx="101">
                  <c:v>7.5000000000000002E-6</c:v>
                </c:pt>
                <c:pt idx="102">
                  <c:v>7.4000000000000003E-6</c:v>
                </c:pt>
                <c:pt idx="103">
                  <c:v>7.3000000000000004E-6</c:v>
                </c:pt>
                <c:pt idx="104">
                  <c:v>7.1999999999999997E-6</c:v>
                </c:pt>
                <c:pt idx="105">
                  <c:v>7.0999999999999998E-6</c:v>
                </c:pt>
                <c:pt idx="106">
                  <c:v>6.8000000000000001E-6</c:v>
                </c:pt>
                <c:pt idx="107">
                  <c:v>6.2999999999999998E-6</c:v>
                </c:pt>
                <c:pt idx="108">
                  <c:v>5.3000000000000001E-6</c:v>
                </c:pt>
                <c:pt idx="109">
                  <c:v>4.3000000000000003E-6</c:v>
                </c:pt>
                <c:pt idx="110">
                  <c:v>3.4999999999999999E-6</c:v>
                </c:pt>
                <c:pt idx="111">
                  <c:v>3.3000000000000002E-6</c:v>
                </c:pt>
                <c:pt idx="112">
                  <c:v>3.0000000000000001E-6</c:v>
                </c:pt>
                <c:pt idx="113">
                  <c:v>2.7E-6</c:v>
                </c:pt>
                <c:pt idx="114">
                  <c:v>2.3999999999999999E-6</c:v>
                </c:pt>
                <c:pt idx="115">
                  <c:v>2.0999999999999998E-6</c:v>
                </c:pt>
                <c:pt idx="116">
                  <c:v>1.7999999999999999E-6</c:v>
                </c:pt>
                <c:pt idx="117">
                  <c:v>1.5E-6</c:v>
                </c:pt>
                <c:pt idx="118">
                  <c:v>1.1999999999999999E-6</c:v>
                </c:pt>
                <c:pt idx="119">
                  <c:v>8.9999999999999996E-7</c:v>
                </c:pt>
                <c:pt idx="120">
                  <c:v>5.9999999999999997E-7</c:v>
                </c:pt>
                <c:pt idx="121">
                  <c:v>2.9999999999999999E-7</c:v>
                </c:pt>
                <c:pt idx="122">
                  <c:v>9.9999999999999995E-8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CCF-446B-8A25-B4AA76D70963}"/>
            </c:ext>
          </c:extLst>
        </c:ser>
        <c:ser>
          <c:idx val="3"/>
          <c:order val="3"/>
          <c:tx>
            <c:strRef>
              <c:f>r0_v832Initial!$AD$1</c:f>
              <c:strCache>
                <c:ptCount val="1"/>
                <c:pt idx="0">
                  <c:v>HBSCH_PR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r0_v832Initial!$Z$2:$Z$202</c:f>
              <c:numCache>
                <c:formatCode>General</c:formatCode>
                <c:ptCount val="20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  <c:pt idx="151">
                  <c:v>302</c:v>
                </c:pt>
                <c:pt idx="152">
                  <c:v>304</c:v>
                </c:pt>
                <c:pt idx="153">
                  <c:v>306</c:v>
                </c:pt>
                <c:pt idx="154">
                  <c:v>308</c:v>
                </c:pt>
                <c:pt idx="155">
                  <c:v>310</c:v>
                </c:pt>
                <c:pt idx="156">
                  <c:v>312</c:v>
                </c:pt>
                <c:pt idx="157">
                  <c:v>314</c:v>
                </c:pt>
                <c:pt idx="158">
                  <c:v>316</c:v>
                </c:pt>
                <c:pt idx="159">
                  <c:v>318</c:v>
                </c:pt>
                <c:pt idx="160">
                  <c:v>320</c:v>
                </c:pt>
                <c:pt idx="161">
                  <c:v>322</c:v>
                </c:pt>
                <c:pt idx="162">
                  <c:v>324</c:v>
                </c:pt>
                <c:pt idx="163">
                  <c:v>326</c:v>
                </c:pt>
                <c:pt idx="164">
                  <c:v>328</c:v>
                </c:pt>
                <c:pt idx="165">
                  <c:v>330</c:v>
                </c:pt>
                <c:pt idx="166">
                  <c:v>332</c:v>
                </c:pt>
                <c:pt idx="167">
                  <c:v>334</c:v>
                </c:pt>
                <c:pt idx="168">
                  <c:v>336</c:v>
                </c:pt>
                <c:pt idx="169">
                  <c:v>338</c:v>
                </c:pt>
                <c:pt idx="170">
                  <c:v>340</c:v>
                </c:pt>
                <c:pt idx="171">
                  <c:v>342</c:v>
                </c:pt>
                <c:pt idx="172">
                  <c:v>344</c:v>
                </c:pt>
                <c:pt idx="173">
                  <c:v>346</c:v>
                </c:pt>
                <c:pt idx="174">
                  <c:v>348</c:v>
                </c:pt>
                <c:pt idx="175">
                  <c:v>350</c:v>
                </c:pt>
                <c:pt idx="176">
                  <c:v>352</c:v>
                </c:pt>
                <c:pt idx="177">
                  <c:v>354</c:v>
                </c:pt>
                <c:pt idx="178">
                  <c:v>356</c:v>
                </c:pt>
                <c:pt idx="179">
                  <c:v>358</c:v>
                </c:pt>
                <c:pt idx="180">
                  <c:v>360</c:v>
                </c:pt>
                <c:pt idx="181">
                  <c:v>362</c:v>
                </c:pt>
                <c:pt idx="182">
                  <c:v>364</c:v>
                </c:pt>
                <c:pt idx="183">
                  <c:v>366</c:v>
                </c:pt>
                <c:pt idx="184">
                  <c:v>368</c:v>
                </c:pt>
                <c:pt idx="185">
                  <c:v>370</c:v>
                </c:pt>
                <c:pt idx="186">
                  <c:v>372</c:v>
                </c:pt>
                <c:pt idx="187">
                  <c:v>374</c:v>
                </c:pt>
                <c:pt idx="188">
                  <c:v>376</c:v>
                </c:pt>
                <c:pt idx="189">
                  <c:v>378</c:v>
                </c:pt>
                <c:pt idx="190">
                  <c:v>380</c:v>
                </c:pt>
                <c:pt idx="191">
                  <c:v>382</c:v>
                </c:pt>
                <c:pt idx="192">
                  <c:v>384</c:v>
                </c:pt>
                <c:pt idx="193">
                  <c:v>386</c:v>
                </c:pt>
                <c:pt idx="194">
                  <c:v>388</c:v>
                </c:pt>
                <c:pt idx="195">
                  <c:v>390</c:v>
                </c:pt>
                <c:pt idx="196">
                  <c:v>392</c:v>
                </c:pt>
                <c:pt idx="197">
                  <c:v>394</c:v>
                </c:pt>
                <c:pt idx="198">
                  <c:v>396</c:v>
                </c:pt>
                <c:pt idx="199">
                  <c:v>398</c:v>
                </c:pt>
                <c:pt idx="200">
                  <c:v>400</c:v>
                </c:pt>
              </c:numCache>
            </c:numRef>
          </c:xVal>
          <c:yVal>
            <c:numRef>
              <c:f>r0_v832Initial!$AD$2:$AD$202</c:f>
              <c:numCache>
                <c:formatCode>0.0000000</c:formatCode>
                <c:ptCount val="2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0.26952989999999999</c:v>
                </c:pt>
                <c:pt idx="4">
                  <c:v>1.46029E-2</c:v>
                </c:pt>
                <c:pt idx="5">
                  <c:v>3.9319999999999997E-3</c:v>
                </c:pt>
                <c:pt idx="6">
                  <c:v>1.7741E-3</c:v>
                </c:pt>
                <c:pt idx="7">
                  <c:v>7.3959999999999998E-4</c:v>
                </c:pt>
                <c:pt idx="8">
                  <c:v>5.8960000000000002E-4</c:v>
                </c:pt>
                <c:pt idx="9">
                  <c:v>5.128E-4</c:v>
                </c:pt>
                <c:pt idx="10">
                  <c:v>4.392E-4</c:v>
                </c:pt>
                <c:pt idx="11">
                  <c:v>3.4949999999999998E-4</c:v>
                </c:pt>
                <c:pt idx="12">
                  <c:v>2.519E-4</c:v>
                </c:pt>
                <c:pt idx="13">
                  <c:v>1.6239999999999999E-4</c:v>
                </c:pt>
                <c:pt idx="14">
                  <c:v>1.0450000000000001E-4</c:v>
                </c:pt>
                <c:pt idx="15">
                  <c:v>6.97E-5</c:v>
                </c:pt>
                <c:pt idx="16">
                  <c:v>4.21E-5</c:v>
                </c:pt>
                <c:pt idx="17">
                  <c:v>2.83E-5</c:v>
                </c:pt>
                <c:pt idx="18">
                  <c:v>1.8300000000000001E-5</c:v>
                </c:pt>
                <c:pt idx="19">
                  <c:v>1.5099999999999999E-5</c:v>
                </c:pt>
                <c:pt idx="20">
                  <c:v>1.2999999999999999E-5</c:v>
                </c:pt>
                <c:pt idx="21">
                  <c:v>1.1600000000000001E-5</c:v>
                </c:pt>
                <c:pt idx="22">
                  <c:v>7.6000000000000001E-6</c:v>
                </c:pt>
                <c:pt idx="23">
                  <c:v>3.4999999999999999E-6</c:v>
                </c:pt>
                <c:pt idx="24">
                  <c:v>1.7999999999999999E-6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CCF-446B-8A25-B4AA76D70963}"/>
            </c:ext>
          </c:extLst>
        </c:ser>
        <c:ser>
          <c:idx val="4"/>
          <c:order val="4"/>
          <c:tx>
            <c:strRef>
              <c:f>r0_v832Initial!$AE$1</c:f>
              <c:strCache>
                <c:ptCount val="1"/>
                <c:pt idx="0">
                  <c:v>HBSCH_SC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r0_v832Initial!$Z$2:$Z$202</c:f>
              <c:numCache>
                <c:formatCode>General</c:formatCode>
                <c:ptCount val="20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  <c:pt idx="151">
                  <c:v>302</c:v>
                </c:pt>
                <c:pt idx="152">
                  <c:v>304</c:v>
                </c:pt>
                <c:pt idx="153">
                  <c:v>306</c:v>
                </c:pt>
                <c:pt idx="154">
                  <c:v>308</c:v>
                </c:pt>
                <c:pt idx="155">
                  <c:v>310</c:v>
                </c:pt>
                <c:pt idx="156">
                  <c:v>312</c:v>
                </c:pt>
                <c:pt idx="157">
                  <c:v>314</c:v>
                </c:pt>
                <c:pt idx="158">
                  <c:v>316</c:v>
                </c:pt>
                <c:pt idx="159">
                  <c:v>318</c:v>
                </c:pt>
                <c:pt idx="160">
                  <c:v>320</c:v>
                </c:pt>
                <c:pt idx="161">
                  <c:v>322</c:v>
                </c:pt>
                <c:pt idx="162">
                  <c:v>324</c:v>
                </c:pt>
                <c:pt idx="163">
                  <c:v>326</c:v>
                </c:pt>
                <c:pt idx="164">
                  <c:v>328</c:v>
                </c:pt>
                <c:pt idx="165">
                  <c:v>330</c:v>
                </c:pt>
                <c:pt idx="166">
                  <c:v>332</c:v>
                </c:pt>
                <c:pt idx="167">
                  <c:v>334</c:v>
                </c:pt>
                <c:pt idx="168">
                  <c:v>336</c:v>
                </c:pt>
                <c:pt idx="169">
                  <c:v>338</c:v>
                </c:pt>
                <c:pt idx="170">
                  <c:v>340</c:v>
                </c:pt>
                <c:pt idx="171">
                  <c:v>342</c:v>
                </c:pt>
                <c:pt idx="172">
                  <c:v>344</c:v>
                </c:pt>
                <c:pt idx="173">
                  <c:v>346</c:v>
                </c:pt>
                <c:pt idx="174">
                  <c:v>348</c:v>
                </c:pt>
                <c:pt idx="175">
                  <c:v>350</c:v>
                </c:pt>
                <c:pt idx="176">
                  <c:v>352</c:v>
                </c:pt>
                <c:pt idx="177">
                  <c:v>354</c:v>
                </c:pt>
                <c:pt idx="178">
                  <c:v>356</c:v>
                </c:pt>
                <c:pt idx="179">
                  <c:v>358</c:v>
                </c:pt>
                <c:pt idx="180">
                  <c:v>360</c:v>
                </c:pt>
                <c:pt idx="181">
                  <c:v>362</c:v>
                </c:pt>
                <c:pt idx="182">
                  <c:v>364</c:v>
                </c:pt>
                <c:pt idx="183">
                  <c:v>366</c:v>
                </c:pt>
                <c:pt idx="184">
                  <c:v>368</c:v>
                </c:pt>
                <c:pt idx="185">
                  <c:v>370</c:v>
                </c:pt>
                <c:pt idx="186">
                  <c:v>372</c:v>
                </c:pt>
                <c:pt idx="187">
                  <c:v>374</c:v>
                </c:pt>
                <c:pt idx="188">
                  <c:v>376</c:v>
                </c:pt>
                <c:pt idx="189">
                  <c:v>378</c:v>
                </c:pt>
                <c:pt idx="190">
                  <c:v>380</c:v>
                </c:pt>
                <c:pt idx="191">
                  <c:v>382</c:v>
                </c:pt>
                <c:pt idx="192">
                  <c:v>384</c:v>
                </c:pt>
                <c:pt idx="193">
                  <c:v>386</c:v>
                </c:pt>
                <c:pt idx="194">
                  <c:v>388</c:v>
                </c:pt>
                <c:pt idx="195">
                  <c:v>390</c:v>
                </c:pt>
                <c:pt idx="196">
                  <c:v>392</c:v>
                </c:pt>
                <c:pt idx="197">
                  <c:v>394</c:v>
                </c:pt>
                <c:pt idx="198">
                  <c:v>396</c:v>
                </c:pt>
                <c:pt idx="199">
                  <c:v>398</c:v>
                </c:pt>
                <c:pt idx="200">
                  <c:v>400</c:v>
                </c:pt>
              </c:numCache>
            </c:numRef>
          </c:xVal>
          <c:yVal>
            <c:numRef>
              <c:f>r0_v832Initial!$AE$2:$AE$202</c:f>
              <c:numCache>
                <c:formatCode>0.0000000</c:formatCode>
                <c:ptCount val="201"/>
                <c:pt idx="0">
                  <c:v>1</c:v>
                </c:pt>
                <c:pt idx="1">
                  <c:v>0.91924790000000001</c:v>
                </c:pt>
                <c:pt idx="2">
                  <c:v>0.1908059</c:v>
                </c:pt>
                <c:pt idx="3">
                  <c:v>1.75827E-2</c:v>
                </c:pt>
                <c:pt idx="4">
                  <c:v>3.4981000000000001E-3</c:v>
                </c:pt>
                <c:pt idx="5">
                  <c:v>1.6182E-3</c:v>
                </c:pt>
                <c:pt idx="6">
                  <c:v>1.1222000000000001E-3</c:v>
                </c:pt>
                <c:pt idx="7">
                  <c:v>7.4819999999999997E-4</c:v>
                </c:pt>
                <c:pt idx="8">
                  <c:v>4.7019999999999999E-4</c:v>
                </c:pt>
                <c:pt idx="9">
                  <c:v>3.3199999999999999E-4</c:v>
                </c:pt>
                <c:pt idx="10">
                  <c:v>2.3819999999999999E-4</c:v>
                </c:pt>
                <c:pt idx="11">
                  <c:v>1.5559999999999999E-4</c:v>
                </c:pt>
                <c:pt idx="12">
                  <c:v>7.25E-5</c:v>
                </c:pt>
                <c:pt idx="13">
                  <c:v>4.8000000000000001E-5</c:v>
                </c:pt>
                <c:pt idx="14">
                  <c:v>3.8099999999999998E-5</c:v>
                </c:pt>
                <c:pt idx="15">
                  <c:v>3.0800000000000003E-5</c:v>
                </c:pt>
                <c:pt idx="16">
                  <c:v>2.6100000000000001E-5</c:v>
                </c:pt>
                <c:pt idx="17">
                  <c:v>2.26E-5</c:v>
                </c:pt>
                <c:pt idx="18">
                  <c:v>2.02E-5</c:v>
                </c:pt>
                <c:pt idx="19">
                  <c:v>1.8099999999999999E-5</c:v>
                </c:pt>
                <c:pt idx="20">
                  <c:v>1.5999999999999999E-5</c:v>
                </c:pt>
                <c:pt idx="21">
                  <c:v>1.4600000000000001E-5</c:v>
                </c:pt>
                <c:pt idx="22">
                  <c:v>1.3200000000000001E-5</c:v>
                </c:pt>
                <c:pt idx="23">
                  <c:v>1.2099999999999999E-5</c:v>
                </c:pt>
                <c:pt idx="24">
                  <c:v>1.11E-5</c:v>
                </c:pt>
                <c:pt idx="25">
                  <c:v>1.03E-5</c:v>
                </c:pt>
                <c:pt idx="26">
                  <c:v>9.7000000000000003E-6</c:v>
                </c:pt>
                <c:pt idx="27">
                  <c:v>9.3000000000000007E-6</c:v>
                </c:pt>
                <c:pt idx="28">
                  <c:v>8.6999999999999997E-6</c:v>
                </c:pt>
                <c:pt idx="29">
                  <c:v>8.1000000000000004E-6</c:v>
                </c:pt>
                <c:pt idx="30">
                  <c:v>7.4000000000000003E-6</c:v>
                </c:pt>
                <c:pt idx="31">
                  <c:v>6.8000000000000001E-6</c:v>
                </c:pt>
                <c:pt idx="32">
                  <c:v>6.2999999999999998E-6</c:v>
                </c:pt>
                <c:pt idx="33">
                  <c:v>5.8000000000000004E-6</c:v>
                </c:pt>
                <c:pt idx="34">
                  <c:v>5.1000000000000003E-6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CCF-446B-8A25-B4AA76D70963}"/>
            </c:ext>
          </c:extLst>
        </c:ser>
        <c:ser>
          <c:idx val="5"/>
          <c:order val="5"/>
          <c:tx>
            <c:strRef>
              <c:f>r0_v832Initial!$AF$1</c:f>
              <c:strCache>
                <c:ptCount val="1"/>
                <c:pt idx="0">
                  <c:v>NHBW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r0_v832Initial!$Z$2:$Z$202</c:f>
              <c:numCache>
                <c:formatCode>General</c:formatCode>
                <c:ptCount val="20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  <c:pt idx="151">
                  <c:v>302</c:v>
                </c:pt>
                <c:pt idx="152">
                  <c:v>304</c:v>
                </c:pt>
                <c:pt idx="153">
                  <c:v>306</c:v>
                </c:pt>
                <c:pt idx="154">
                  <c:v>308</c:v>
                </c:pt>
                <c:pt idx="155">
                  <c:v>310</c:v>
                </c:pt>
                <c:pt idx="156">
                  <c:v>312</c:v>
                </c:pt>
                <c:pt idx="157">
                  <c:v>314</c:v>
                </c:pt>
                <c:pt idx="158">
                  <c:v>316</c:v>
                </c:pt>
                <c:pt idx="159">
                  <c:v>318</c:v>
                </c:pt>
                <c:pt idx="160">
                  <c:v>320</c:v>
                </c:pt>
                <c:pt idx="161">
                  <c:v>322</c:v>
                </c:pt>
                <c:pt idx="162">
                  <c:v>324</c:v>
                </c:pt>
                <c:pt idx="163">
                  <c:v>326</c:v>
                </c:pt>
                <c:pt idx="164">
                  <c:v>328</c:v>
                </c:pt>
                <c:pt idx="165">
                  <c:v>330</c:v>
                </c:pt>
                <c:pt idx="166">
                  <c:v>332</c:v>
                </c:pt>
                <c:pt idx="167">
                  <c:v>334</c:v>
                </c:pt>
                <c:pt idx="168">
                  <c:v>336</c:v>
                </c:pt>
                <c:pt idx="169">
                  <c:v>338</c:v>
                </c:pt>
                <c:pt idx="170">
                  <c:v>340</c:v>
                </c:pt>
                <c:pt idx="171">
                  <c:v>342</c:v>
                </c:pt>
                <c:pt idx="172">
                  <c:v>344</c:v>
                </c:pt>
                <c:pt idx="173">
                  <c:v>346</c:v>
                </c:pt>
                <c:pt idx="174">
                  <c:v>348</c:v>
                </c:pt>
                <c:pt idx="175">
                  <c:v>350</c:v>
                </c:pt>
                <c:pt idx="176">
                  <c:v>352</c:v>
                </c:pt>
                <c:pt idx="177">
                  <c:v>354</c:v>
                </c:pt>
                <c:pt idx="178">
                  <c:v>356</c:v>
                </c:pt>
                <c:pt idx="179">
                  <c:v>358</c:v>
                </c:pt>
                <c:pt idx="180">
                  <c:v>360</c:v>
                </c:pt>
                <c:pt idx="181">
                  <c:v>362</c:v>
                </c:pt>
                <c:pt idx="182">
                  <c:v>364</c:v>
                </c:pt>
                <c:pt idx="183">
                  <c:v>366</c:v>
                </c:pt>
                <c:pt idx="184">
                  <c:v>368</c:v>
                </c:pt>
                <c:pt idx="185">
                  <c:v>370</c:v>
                </c:pt>
                <c:pt idx="186">
                  <c:v>372</c:v>
                </c:pt>
                <c:pt idx="187">
                  <c:v>374</c:v>
                </c:pt>
                <c:pt idx="188">
                  <c:v>376</c:v>
                </c:pt>
                <c:pt idx="189">
                  <c:v>378</c:v>
                </c:pt>
                <c:pt idx="190">
                  <c:v>380</c:v>
                </c:pt>
                <c:pt idx="191">
                  <c:v>382</c:v>
                </c:pt>
                <c:pt idx="192">
                  <c:v>384</c:v>
                </c:pt>
                <c:pt idx="193">
                  <c:v>386</c:v>
                </c:pt>
                <c:pt idx="194">
                  <c:v>388</c:v>
                </c:pt>
                <c:pt idx="195">
                  <c:v>390</c:v>
                </c:pt>
                <c:pt idx="196">
                  <c:v>392</c:v>
                </c:pt>
                <c:pt idx="197">
                  <c:v>394</c:v>
                </c:pt>
                <c:pt idx="198">
                  <c:v>396</c:v>
                </c:pt>
                <c:pt idx="199">
                  <c:v>398</c:v>
                </c:pt>
                <c:pt idx="200">
                  <c:v>400</c:v>
                </c:pt>
              </c:numCache>
            </c:numRef>
          </c:xVal>
          <c:yVal>
            <c:numRef>
              <c:f>r0_v832Initial!$AF$2:$AF$202</c:f>
              <c:numCache>
                <c:formatCode>0.0000000</c:formatCode>
                <c:ptCount val="201"/>
                <c:pt idx="0">
                  <c:v>1</c:v>
                </c:pt>
                <c:pt idx="1">
                  <c:v>0.95630570000000004</c:v>
                </c:pt>
                <c:pt idx="2">
                  <c:v>0.78849999999999998</c:v>
                </c:pt>
                <c:pt idx="3">
                  <c:v>0.59719999999999995</c:v>
                </c:pt>
                <c:pt idx="4">
                  <c:v>0.37644929999999999</c:v>
                </c:pt>
                <c:pt idx="5">
                  <c:v>0.2308289</c:v>
                </c:pt>
                <c:pt idx="6">
                  <c:v>0.15759529999999999</c:v>
                </c:pt>
                <c:pt idx="7">
                  <c:v>9.9459900000000004E-2</c:v>
                </c:pt>
                <c:pt idx="8">
                  <c:v>7.26387E-2</c:v>
                </c:pt>
                <c:pt idx="9">
                  <c:v>5.4129400000000001E-2</c:v>
                </c:pt>
                <c:pt idx="10">
                  <c:v>3.8128200000000001E-2</c:v>
                </c:pt>
                <c:pt idx="11">
                  <c:v>3.1E-2</c:v>
                </c:pt>
                <c:pt idx="12">
                  <c:v>2.6499999999999999E-2</c:v>
                </c:pt>
                <c:pt idx="13">
                  <c:v>2.3600699999999999E-2</c:v>
                </c:pt>
                <c:pt idx="14">
                  <c:v>2.0701500000000001E-2</c:v>
                </c:pt>
                <c:pt idx="15">
                  <c:v>1.7988000000000001E-2</c:v>
                </c:pt>
                <c:pt idx="16">
                  <c:v>1.5508600000000001E-2</c:v>
                </c:pt>
                <c:pt idx="17">
                  <c:v>1.3125599999999999E-2</c:v>
                </c:pt>
                <c:pt idx="18">
                  <c:v>1.0936700000000001E-2</c:v>
                </c:pt>
                <c:pt idx="19">
                  <c:v>9.1252E-3</c:v>
                </c:pt>
                <c:pt idx="20">
                  <c:v>7.8227000000000001E-3</c:v>
                </c:pt>
                <c:pt idx="21">
                  <c:v>6.9182000000000002E-3</c:v>
                </c:pt>
                <c:pt idx="22">
                  <c:v>6.2223000000000001E-3</c:v>
                </c:pt>
                <c:pt idx="23">
                  <c:v>5.7650000000000002E-3</c:v>
                </c:pt>
                <c:pt idx="24">
                  <c:v>5.2430000000000003E-3</c:v>
                </c:pt>
                <c:pt idx="25">
                  <c:v>4.7162000000000003E-3</c:v>
                </c:pt>
                <c:pt idx="26">
                  <c:v>4.1675999999999996E-3</c:v>
                </c:pt>
                <c:pt idx="27">
                  <c:v>3.6985999999999998E-3</c:v>
                </c:pt>
                <c:pt idx="28">
                  <c:v>3.3587000000000001E-3</c:v>
                </c:pt>
                <c:pt idx="29">
                  <c:v>3.1691000000000002E-3</c:v>
                </c:pt>
                <c:pt idx="30">
                  <c:v>3.0549000000000002E-3</c:v>
                </c:pt>
                <c:pt idx="31">
                  <c:v>2.9407000000000001E-3</c:v>
                </c:pt>
                <c:pt idx="32">
                  <c:v>2.8528E-3</c:v>
                </c:pt>
                <c:pt idx="33">
                  <c:v>2.7647000000000001E-3</c:v>
                </c:pt>
                <c:pt idx="34">
                  <c:v>2.6648000000000002E-3</c:v>
                </c:pt>
                <c:pt idx="35">
                  <c:v>2.5709999999999999E-3</c:v>
                </c:pt>
                <c:pt idx="36">
                  <c:v>2.4526000000000001E-3</c:v>
                </c:pt>
                <c:pt idx="37">
                  <c:v>2.336E-3</c:v>
                </c:pt>
                <c:pt idx="38">
                  <c:v>2.2016000000000002E-3</c:v>
                </c:pt>
                <c:pt idx="39">
                  <c:v>2.049E-3</c:v>
                </c:pt>
                <c:pt idx="40">
                  <c:v>1.9170999999999999E-3</c:v>
                </c:pt>
                <c:pt idx="41">
                  <c:v>1.7742999999999999E-3</c:v>
                </c:pt>
                <c:pt idx="42">
                  <c:v>1.6440000000000001E-3</c:v>
                </c:pt>
                <c:pt idx="43">
                  <c:v>1.5207E-3</c:v>
                </c:pt>
                <c:pt idx="44">
                  <c:v>1.4028999999999999E-3</c:v>
                </c:pt>
                <c:pt idx="45">
                  <c:v>1.2894E-3</c:v>
                </c:pt>
                <c:pt idx="46">
                  <c:v>1.1921E-3</c:v>
                </c:pt>
                <c:pt idx="47">
                  <c:v>1.0859000000000001E-3</c:v>
                </c:pt>
                <c:pt idx="48">
                  <c:v>1.0024000000000001E-3</c:v>
                </c:pt>
                <c:pt idx="49">
                  <c:v>9.301E-4</c:v>
                </c:pt>
                <c:pt idx="50">
                  <c:v>8.6660000000000003E-4</c:v>
                </c:pt>
                <c:pt idx="51">
                  <c:v>8.12E-4</c:v>
                </c:pt>
                <c:pt idx="52">
                  <c:v>7.6400000000000003E-4</c:v>
                </c:pt>
                <c:pt idx="53">
                  <c:v>7.1400000000000001E-4</c:v>
                </c:pt>
                <c:pt idx="54">
                  <c:v>6.7380000000000001E-4</c:v>
                </c:pt>
                <c:pt idx="55">
                  <c:v>6.3449999999999997E-4</c:v>
                </c:pt>
                <c:pt idx="56">
                  <c:v>5.9570000000000001E-4</c:v>
                </c:pt>
                <c:pt idx="57">
                  <c:v>5.6510000000000002E-4</c:v>
                </c:pt>
                <c:pt idx="58">
                  <c:v>5.3200000000000003E-4</c:v>
                </c:pt>
                <c:pt idx="59">
                  <c:v>5.0040000000000002E-4</c:v>
                </c:pt>
                <c:pt idx="60">
                  <c:v>4.749E-4</c:v>
                </c:pt>
                <c:pt idx="61">
                  <c:v>4.5100000000000001E-4</c:v>
                </c:pt>
                <c:pt idx="62">
                  <c:v>4.2700000000000002E-4</c:v>
                </c:pt>
                <c:pt idx="63">
                  <c:v>4.0700000000000003E-4</c:v>
                </c:pt>
                <c:pt idx="64">
                  <c:v>3.8519999999999998E-4</c:v>
                </c:pt>
                <c:pt idx="65">
                  <c:v>3.615E-4</c:v>
                </c:pt>
                <c:pt idx="66">
                  <c:v>3.3740000000000002E-4</c:v>
                </c:pt>
                <c:pt idx="67">
                  <c:v>3.1129999999999998E-4</c:v>
                </c:pt>
                <c:pt idx="68">
                  <c:v>2.8269999999999999E-4</c:v>
                </c:pt>
                <c:pt idx="69">
                  <c:v>2.5839999999999999E-4</c:v>
                </c:pt>
                <c:pt idx="70">
                  <c:v>2.321E-4</c:v>
                </c:pt>
                <c:pt idx="71">
                  <c:v>2.065E-4</c:v>
                </c:pt>
                <c:pt idx="72">
                  <c:v>1.862E-4</c:v>
                </c:pt>
                <c:pt idx="73">
                  <c:v>1.662E-4</c:v>
                </c:pt>
                <c:pt idx="74">
                  <c:v>1.496E-4</c:v>
                </c:pt>
                <c:pt idx="75">
                  <c:v>1.381E-4</c:v>
                </c:pt>
                <c:pt idx="76">
                  <c:v>1.3210000000000001E-4</c:v>
                </c:pt>
                <c:pt idx="77">
                  <c:v>1.262E-4</c:v>
                </c:pt>
                <c:pt idx="78">
                  <c:v>1.203E-4</c:v>
                </c:pt>
                <c:pt idx="79">
                  <c:v>1.143E-4</c:v>
                </c:pt>
                <c:pt idx="80">
                  <c:v>1.0840000000000001E-4</c:v>
                </c:pt>
                <c:pt idx="81">
                  <c:v>1.0530285714285714E-4</c:v>
                </c:pt>
                <c:pt idx="82">
                  <c:v>1.0220571428571428E-4</c:v>
                </c:pt>
                <c:pt idx="83">
                  <c:v>9.9108571428571413E-5</c:v>
                </c:pt>
                <c:pt idx="84">
                  <c:v>9.6011428571428549E-5</c:v>
                </c:pt>
                <c:pt idx="85">
                  <c:v>9.2914285714285684E-5</c:v>
                </c:pt>
                <c:pt idx="86">
                  <c:v>8.981714285714282E-5</c:v>
                </c:pt>
                <c:pt idx="87">
                  <c:v>8.6719999999999956E-5</c:v>
                </c:pt>
                <c:pt idx="88">
                  <c:v>8.3622857142857091E-5</c:v>
                </c:pt>
                <c:pt idx="89">
                  <c:v>8.0525714285714227E-5</c:v>
                </c:pt>
                <c:pt idx="90">
                  <c:v>7.7428571428571363E-5</c:v>
                </c:pt>
                <c:pt idx="91">
                  <c:v>7.4331428571428499E-5</c:v>
                </c:pt>
                <c:pt idx="92">
                  <c:v>7.1234285714285634E-5</c:v>
                </c:pt>
                <c:pt idx="93">
                  <c:v>6.813714285714277E-5</c:v>
                </c:pt>
                <c:pt idx="94">
                  <c:v>6.5039999999999906E-5</c:v>
                </c:pt>
                <c:pt idx="95">
                  <c:v>6.1942857142857042E-5</c:v>
                </c:pt>
                <c:pt idx="96">
                  <c:v>5.8845714285714184E-5</c:v>
                </c:pt>
                <c:pt idx="97">
                  <c:v>5.5748571428571327E-5</c:v>
                </c:pt>
                <c:pt idx="98">
                  <c:v>5.2651428571428469E-5</c:v>
                </c:pt>
                <c:pt idx="99">
                  <c:v>4.9554285714285612E-5</c:v>
                </c:pt>
                <c:pt idx="100">
                  <c:v>4.6457142857142754E-5</c:v>
                </c:pt>
                <c:pt idx="101">
                  <c:v>4.3359999999999897E-5</c:v>
                </c:pt>
                <c:pt idx="102">
                  <c:v>4.0262857142857039E-5</c:v>
                </c:pt>
                <c:pt idx="103">
                  <c:v>3.7165714285714182E-5</c:v>
                </c:pt>
                <c:pt idx="104">
                  <c:v>3.4068571428571324E-5</c:v>
                </c:pt>
                <c:pt idx="105">
                  <c:v>3.0971428571428467E-5</c:v>
                </c:pt>
                <c:pt idx="106">
                  <c:v>2.7874285714285609E-5</c:v>
                </c:pt>
                <c:pt idx="107">
                  <c:v>2.4777142857142752E-5</c:v>
                </c:pt>
                <c:pt idx="108">
                  <c:v>2.1679999999999894E-5</c:v>
                </c:pt>
                <c:pt idx="109">
                  <c:v>1.8582857142857037E-5</c:v>
                </c:pt>
                <c:pt idx="110">
                  <c:v>1.5485714285714179E-5</c:v>
                </c:pt>
                <c:pt idx="111">
                  <c:v>1.2388571428571322E-5</c:v>
                </c:pt>
                <c:pt idx="112">
                  <c:v>9.2914285714284641E-6</c:v>
                </c:pt>
                <c:pt idx="113">
                  <c:v>6.1942857142856066E-6</c:v>
                </c:pt>
                <c:pt idx="114">
                  <c:v>3.0971428571427491E-6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CCF-446B-8A25-B4AA76D70963}"/>
            </c:ext>
          </c:extLst>
        </c:ser>
        <c:ser>
          <c:idx val="6"/>
          <c:order val="6"/>
          <c:tx>
            <c:strRef>
              <c:f>r0_v832Initial!$AG$1</c:f>
              <c:strCache>
                <c:ptCount val="1"/>
                <c:pt idx="0">
                  <c:v>NHBNW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r0_v832Initial!$Z$2:$Z$202</c:f>
              <c:numCache>
                <c:formatCode>General</c:formatCode>
                <c:ptCount val="20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  <c:pt idx="151">
                  <c:v>302</c:v>
                </c:pt>
                <c:pt idx="152">
                  <c:v>304</c:v>
                </c:pt>
                <c:pt idx="153">
                  <c:v>306</c:v>
                </c:pt>
                <c:pt idx="154">
                  <c:v>308</c:v>
                </c:pt>
                <c:pt idx="155">
                  <c:v>310</c:v>
                </c:pt>
                <c:pt idx="156">
                  <c:v>312</c:v>
                </c:pt>
                <c:pt idx="157">
                  <c:v>314</c:v>
                </c:pt>
                <c:pt idx="158">
                  <c:v>316</c:v>
                </c:pt>
                <c:pt idx="159">
                  <c:v>318</c:v>
                </c:pt>
                <c:pt idx="160">
                  <c:v>320</c:v>
                </c:pt>
                <c:pt idx="161">
                  <c:v>322</c:v>
                </c:pt>
                <c:pt idx="162">
                  <c:v>324</c:v>
                </c:pt>
                <c:pt idx="163">
                  <c:v>326</c:v>
                </c:pt>
                <c:pt idx="164">
                  <c:v>328</c:v>
                </c:pt>
                <c:pt idx="165">
                  <c:v>330</c:v>
                </c:pt>
                <c:pt idx="166">
                  <c:v>332</c:v>
                </c:pt>
                <c:pt idx="167">
                  <c:v>334</c:v>
                </c:pt>
                <c:pt idx="168">
                  <c:v>336</c:v>
                </c:pt>
                <c:pt idx="169">
                  <c:v>338</c:v>
                </c:pt>
                <c:pt idx="170">
                  <c:v>340</c:v>
                </c:pt>
                <c:pt idx="171">
                  <c:v>342</c:v>
                </c:pt>
                <c:pt idx="172">
                  <c:v>344</c:v>
                </c:pt>
                <c:pt idx="173">
                  <c:v>346</c:v>
                </c:pt>
                <c:pt idx="174">
                  <c:v>348</c:v>
                </c:pt>
                <c:pt idx="175">
                  <c:v>350</c:v>
                </c:pt>
                <c:pt idx="176">
                  <c:v>352</c:v>
                </c:pt>
                <c:pt idx="177">
                  <c:v>354</c:v>
                </c:pt>
                <c:pt idx="178">
                  <c:v>356</c:v>
                </c:pt>
                <c:pt idx="179">
                  <c:v>358</c:v>
                </c:pt>
                <c:pt idx="180">
                  <c:v>360</c:v>
                </c:pt>
                <c:pt idx="181">
                  <c:v>362</c:v>
                </c:pt>
                <c:pt idx="182">
                  <c:v>364</c:v>
                </c:pt>
                <c:pt idx="183">
                  <c:v>366</c:v>
                </c:pt>
                <c:pt idx="184">
                  <c:v>368</c:v>
                </c:pt>
                <c:pt idx="185">
                  <c:v>370</c:v>
                </c:pt>
                <c:pt idx="186">
                  <c:v>372</c:v>
                </c:pt>
                <c:pt idx="187">
                  <c:v>374</c:v>
                </c:pt>
                <c:pt idx="188">
                  <c:v>376</c:v>
                </c:pt>
                <c:pt idx="189">
                  <c:v>378</c:v>
                </c:pt>
                <c:pt idx="190">
                  <c:v>380</c:v>
                </c:pt>
                <c:pt idx="191">
                  <c:v>382</c:v>
                </c:pt>
                <c:pt idx="192">
                  <c:v>384</c:v>
                </c:pt>
                <c:pt idx="193">
                  <c:v>386</c:v>
                </c:pt>
                <c:pt idx="194">
                  <c:v>388</c:v>
                </c:pt>
                <c:pt idx="195">
                  <c:v>390</c:v>
                </c:pt>
                <c:pt idx="196">
                  <c:v>392</c:v>
                </c:pt>
                <c:pt idx="197">
                  <c:v>394</c:v>
                </c:pt>
                <c:pt idx="198">
                  <c:v>396</c:v>
                </c:pt>
                <c:pt idx="199">
                  <c:v>398</c:v>
                </c:pt>
                <c:pt idx="200">
                  <c:v>400</c:v>
                </c:pt>
              </c:numCache>
            </c:numRef>
          </c:xVal>
          <c:yVal>
            <c:numRef>
              <c:f>r0_v832Initial!$AG$2:$AG$202</c:f>
              <c:numCache>
                <c:formatCode>0.0000000</c:formatCode>
                <c:ptCount val="201"/>
                <c:pt idx="0">
                  <c:v>1</c:v>
                </c:pt>
                <c:pt idx="1">
                  <c:v>0.99980000000000002</c:v>
                </c:pt>
                <c:pt idx="2">
                  <c:v>0.56605660000000002</c:v>
                </c:pt>
                <c:pt idx="3">
                  <c:v>0.35370170000000001</c:v>
                </c:pt>
                <c:pt idx="4">
                  <c:v>0.18733939999999999</c:v>
                </c:pt>
                <c:pt idx="5">
                  <c:v>0.1051581</c:v>
                </c:pt>
                <c:pt idx="6">
                  <c:v>6.7149899999999998E-2</c:v>
                </c:pt>
                <c:pt idx="7">
                  <c:v>4.1780400000000002E-2</c:v>
                </c:pt>
                <c:pt idx="8">
                  <c:v>3.2342000000000003E-2</c:v>
                </c:pt>
                <c:pt idx="9">
                  <c:v>2.0693E-2</c:v>
                </c:pt>
                <c:pt idx="10">
                  <c:v>1.5148500000000001E-2</c:v>
                </c:pt>
                <c:pt idx="11">
                  <c:v>1.07676E-2</c:v>
                </c:pt>
                <c:pt idx="12">
                  <c:v>8.2809000000000008E-3</c:v>
                </c:pt>
                <c:pt idx="13">
                  <c:v>6.6341999999999998E-3</c:v>
                </c:pt>
                <c:pt idx="14">
                  <c:v>5.2493000000000001E-3</c:v>
                </c:pt>
                <c:pt idx="15">
                  <c:v>4.2282999999999999E-3</c:v>
                </c:pt>
                <c:pt idx="16">
                  <c:v>3.6389999999999999E-3</c:v>
                </c:pt>
                <c:pt idx="17">
                  <c:v>3.1172999999999999E-3</c:v>
                </c:pt>
                <c:pt idx="18">
                  <c:v>2.6624999999999999E-3</c:v>
                </c:pt>
                <c:pt idx="19">
                  <c:v>2.2666000000000001E-3</c:v>
                </c:pt>
                <c:pt idx="20">
                  <c:v>1.9459E-3</c:v>
                </c:pt>
                <c:pt idx="21">
                  <c:v>1.722E-3</c:v>
                </c:pt>
                <c:pt idx="22">
                  <c:v>1.5656999999999999E-3</c:v>
                </c:pt>
                <c:pt idx="23">
                  <c:v>1.4478E-3</c:v>
                </c:pt>
                <c:pt idx="24">
                  <c:v>1.33E-3</c:v>
                </c:pt>
                <c:pt idx="25">
                  <c:v>1.2524999999999999E-3</c:v>
                </c:pt>
                <c:pt idx="26">
                  <c:v>1.1749E-3</c:v>
                </c:pt>
                <c:pt idx="27">
                  <c:v>1.0942E-3</c:v>
                </c:pt>
                <c:pt idx="28">
                  <c:v>1.0189999999999999E-3</c:v>
                </c:pt>
                <c:pt idx="29">
                  <c:v>9.4370000000000001E-4</c:v>
                </c:pt>
                <c:pt idx="30">
                  <c:v>8.7770000000000003E-4</c:v>
                </c:pt>
                <c:pt idx="31">
                  <c:v>8.1189999999999995E-4</c:v>
                </c:pt>
                <c:pt idx="32">
                  <c:v>7.54E-4</c:v>
                </c:pt>
                <c:pt idx="33">
                  <c:v>6.9760000000000004E-4</c:v>
                </c:pt>
                <c:pt idx="34">
                  <c:v>6.4409999999999999E-4</c:v>
                </c:pt>
                <c:pt idx="35">
                  <c:v>5.9360000000000001E-4</c:v>
                </c:pt>
                <c:pt idx="36">
                  <c:v>5.4779999999999998E-4</c:v>
                </c:pt>
                <c:pt idx="37">
                  <c:v>5.0710000000000002E-4</c:v>
                </c:pt>
                <c:pt idx="38">
                  <c:v>4.6989999999999998E-4</c:v>
                </c:pt>
                <c:pt idx="39">
                  <c:v>4.3869999999999998E-4</c:v>
                </c:pt>
                <c:pt idx="40">
                  <c:v>4.0969999999999998E-4</c:v>
                </c:pt>
                <c:pt idx="41">
                  <c:v>3.8309999999999999E-4</c:v>
                </c:pt>
                <c:pt idx="42">
                  <c:v>3.612E-4</c:v>
                </c:pt>
                <c:pt idx="43">
                  <c:v>3.4019999999999998E-4</c:v>
                </c:pt>
                <c:pt idx="44">
                  <c:v>3.19E-4</c:v>
                </c:pt>
                <c:pt idx="45">
                  <c:v>3.009E-4</c:v>
                </c:pt>
                <c:pt idx="46">
                  <c:v>2.8049999999999999E-4</c:v>
                </c:pt>
                <c:pt idx="47">
                  <c:v>2.6239999999999998E-4</c:v>
                </c:pt>
                <c:pt idx="48">
                  <c:v>2.4709999999999999E-4</c:v>
                </c:pt>
                <c:pt idx="49">
                  <c:v>2.3259999999999999E-4</c:v>
                </c:pt>
                <c:pt idx="50">
                  <c:v>2.195E-4</c:v>
                </c:pt>
                <c:pt idx="51">
                  <c:v>2.075E-4</c:v>
                </c:pt>
                <c:pt idx="52">
                  <c:v>1.9489999999999999E-4</c:v>
                </c:pt>
                <c:pt idx="53">
                  <c:v>1.8489999999999999E-4</c:v>
                </c:pt>
                <c:pt idx="54">
                  <c:v>1.752E-4</c:v>
                </c:pt>
                <c:pt idx="55">
                  <c:v>1.66E-4</c:v>
                </c:pt>
                <c:pt idx="56">
                  <c:v>1.5899999999999999E-4</c:v>
                </c:pt>
                <c:pt idx="57">
                  <c:v>1.5109999999999999E-4</c:v>
                </c:pt>
                <c:pt idx="58">
                  <c:v>1.4440000000000001E-4</c:v>
                </c:pt>
                <c:pt idx="59">
                  <c:v>1.3850000000000001E-4</c:v>
                </c:pt>
                <c:pt idx="60">
                  <c:v>1.3300000000000001E-4</c:v>
                </c:pt>
                <c:pt idx="61">
                  <c:v>1.2760000000000001E-4</c:v>
                </c:pt>
                <c:pt idx="62">
                  <c:v>1.2400000000000001E-4</c:v>
                </c:pt>
                <c:pt idx="63">
                  <c:v>1.195E-4</c:v>
                </c:pt>
                <c:pt idx="64">
                  <c:v>1.159E-4</c:v>
                </c:pt>
                <c:pt idx="65">
                  <c:v>1.1459999999999999E-4</c:v>
                </c:pt>
                <c:pt idx="66">
                  <c:v>1.1340000000000001E-4</c:v>
                </c:pt>
                <c:pt idx="67">
                  <c:v>1.1230000000000001E-4</c:v>
                </c:pt>
                <c:pt idx="68">
                  <c:v>1.102E-4</c:v>
                </c:pt>
                <c:pt idx="69">
                  <c:v>1.072E-4</c:v>
                </c:pt>
                <c:pt idx="70">
                  <c:v>1.063E-4</c:v>
                </c:pt>
                <c:pt idx="71">
                  <c:v>1.0509999999999999E-4</c:v>
                </c:pt>
                <c:pt idx="72">
                  <c:v>1.038E-4</c:v>
                </c:pt>
                <c:pt idx="73">
                  <c:v>1.0340000000000001E-4</c:v>
                </c:pt>
                <c:pt idx="74">
                  <c:v>1.021E-4</c:v>
                </c:pt>
                <c:pt idx="75">
                  <c:v>1.014E-4</c:v>
                </c:pt>
                <c:pt idx="76">
                  <c:v>1.02E-4</c:v>
                </c:pt>
                <c:pt idx="77">
                  <c:v>1.021E-4</c:v>
                </c:pt>
                <c:pt idx="78">
                  <c:v>1.031E-4</c:v>
                </c:pt>
                <c:pt idx="79">
                  <c:v>1.0399999999999999E-4</c:v>
                </c:pt>
                <c:pt idx="80">
                  <c:v>1.038E-4</c:v>
                </c:pt>
                <c:pt idx="81">
                  <c:v>1.042E-4</c:v>
                </c:pt>
                <c:pt idx="82">
                  <c:v>1.049E-4</c:v>
                </c:pt>
                <c:pt idx="83">
                  <c:v>1.03E-4</c:v>
                </c:pt>
                <c:pt idx="84">
                  <c:v>9.9400000000000004E-5</c:v>
                </c:pt>
                <c:pt idx="85">
                  <c:v>9.4199999999999999E-5</c:v>
                </c:pt>
                <c:pt idx="86">
                  <c:v>8.81E-5</c:v>
                </c:pt>
                <c:pt idx="87">
                  <c:v>8.2200000000000006E-5</c:v>
                </c:pt>
                <c:pt idx="88">
                  <c:v>7.5300000000000001E-5</c:v>
                </c:pt>
                <c:pt idx="89">
                  <c:v>6.7999999999999999E-5</c:v>
                </c:pt>
                <c:pt idx="90">
                  <c:v>6.4399999999999993E-5</c:v>
                </c:pt>
                <c:pt idx="91">
                  <c:v>5.9700000000000001E-5</c:v>
                </c:pt>
                <c:pt idx="92">
                  <c:v>5.5000000000000002E-5</c:v>
                </c:pt>
                <c:pt idx="93">
                  <c:v>4.9200000000000003E-5</c:v>
                </c:pt>
                <c:pt idx="94">
                  <c:v>4.3399999999999998E-5</c:v>
                </c:pt>
                <c:pt idx="95">
                  <c:v>3.5299999999999997E-5</c:v>
                </c:pt>
                <c:pt idx="96">
                  <c:v>2.76E-5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CCF-446B-8A25-B4AA76D70963}"/>
            </c:ext>
          </c:extLst>
        </c:ser>
        <c:ser>
          <c:idx val="7"/>
          <c:order val="7"/>
          <c:tx>
            <c:strRef>
              <c:f>r0_v832Initial!$AH$1</c:f>
              <c:strCache>
                <c:ptCount val="1"/>
                <c:pt idx="0">
                  <c:v>LT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r0_v832Initial!$Z$2:$Z$202</c:f>
              <c:numCache>
                <c:formatCode>General</c:formatCode>
                <c:ptCount val="20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  <c:pt idx="151">
                  <c:v>302</c:v>
                </c:pt>
                <c:pt idx="152">
                  <c:v>304</c:v>
                </c:pt>
                <c:pt idx="153">
                  <c:v>306</c:v>
                </c:pt>
                <c:pt idx="154">
                  <c:v>308</c:v>
                </c:pt>
                <c:pt idx="155">
                  <c:v>310</c:v>
                </c:pt>
                <c:pt idx="156">
                  <c:v>312</c:v>
                </c:pt>
                <c:pt idx="157">
                  <c:v>314</c:v>
                </c:pt>
                <c:pt idx="158">
                  <c:v>316</c:v>
                </c:pt>
                <c:pt idx="159">
                  <c:v>318</c:v>
                </c:pt>
                <c:pt idx="160">
                  <c:v>320</c:v>
                </c:pt>
                <c:pt idx="161">
                  <c:v>322</c:v>
                </c:pt>
                <c:pt idx="162">
                  <c:v>324</c:v>
                </c:pt>
                <c:pt idx="163">
                  <c:v>326</c:v>
                </c:pt>
                <c:pt idx="164">
                  <c:v>328</c:v>
                </c:pt>
                <c:pt idx="165">
                  <c:v>330</c:v>
                </c:pt>
                <c:pt idx="166">
                  <c:v>332</c:v>
                </c:pt>
                <c:pt idx="167">
                  <c:v>334</c:v>
                </c:pt>
                <c:pt idx="168">
                  <c:v>336</c:v>
                </c:pt>
                <c:pt idx="169">
                  <c:v>338</c:v>
                </c:pt>
                <c:pt idx="170">
                  <c:v>340</c:v>
                </c:pt>
                <c:pt idx="171">
                  <c:v>342</c:v>
                </c:pt>
                <c:pt idx="172">
                  <c:v>344</c:v>
                </c:pt>
                <c:pt idx="173">
                  <c:v>346</c:v>
                </c:pt>
                <c:pt idx="174">
                  <c:v>348</c:v>
                </c:pt>
                <c:pt idx="175">
                  <c:v>350</c:v>
                </c:pt>
                <c:pt idx="176">
                  <c:v>352</c:v>
                </c:pt>
                <c:pt idx="177">
                  <c:v>354</c:v>
                </c:pt>
                <c:pt idx="178">
                  <c:v>356</c:v>
                </c:pt>
                <c:pt idx="179">
                  <c:v>358</c:v>
                </c:pt>
                <c:pt idx="180">
                  <c:v>360</c:v>
                </c:pt>
                <c:pt idx="181">
                  <c:v>362</c:v>
                </c:pt>
                <c:pt idx="182">
                  <c:v>364</c:v>
                </c:pt>
                <c:pt idx="183">
                  <c:v>366</c:v>
                </c:pt>
                <c:pt idx="184">
                  <c:v>368</c:v>
                </c:pt>
                <c:pt idx="185">
                  <c:v>370</c:v>
                </c:pt>
                <c:pt idx="186">
                  <c:v>372</c:v>
                </c:pt>
                <c:pt idx="187">
                  <c:v>374</c:v>
                </c:pt>
                <c:pt idx="188">
                  <c:v>376</c:v>
                </c:pt>
                <c:pt idx="189">
                  <c:v>378</c:v>
                </c:pt>
                <c:pt idx="190">
                  <c:v>380</c:v>
                </c:pt>
                <c:pt idx="191">
                  <c:v>382</c:v>
                </c:pt>
                <c:pt idx="192">
                  <c:v>384</c:v>
                </c:pt>
                <c:pt idx="193">
                  <c:v>386</c:v>
                </c:pt>
                <c:pt idx="194">
                  <c:v>388</c:v>
                </c:pt>
                <c:pt idx="195">
                  <c:v>390</c:v>
                </c:pt>
                <c:pt idx="196">
                  <c:v>392</c:v>
                </c:pt>
                <c:pt idx="197">
                  <c:v>394</c:v>
                </c:pt>
                <c:pt idx="198">
                  <c:v>396</c:v>
                </c:pt>
                <c:pt idx="199">
                  <c:v>398</c:v>
                </c:pt>
                <c:pt idx="200">
                  <c:v>400</c:v>
                </c:pt>
              </c:numCache>
            </c:numRef>
          </c:xVal>
          <c:yVal>
            <c:numRef>
              <c:f>r0_v832Initial!$AH$2:$AH$202</c:f>
              <c:numCache>
                <c:formatCode>0.0000000</c:formatCode>
                <c:ptCount val="201"/>
                <c:pt idx="0">
                  <c:v>1</c:v>
                </c:pt>
                <c:pt idx="1">
                  <c:v>0.95555920000000005</c:v>
                </c:pt>
                <c:pt idx="2">
                  <c:v>0.70180030000000004</c:v>
                </c:pt>
                <c:pt idx="3">
                  <c:v>0.2214931</c:v>
                </c:pt>
                <c:pt idx="4">
                  <c:v>0.1009728</c:v>
                </c:pt>
                <c:pt idx="5">
                  <c:v>6.6170599999999996E-2</c:v>
                </c:pt>
                <c:pt idx="6">
                  <c:v>4.5767299999999997E-2</c:v>
                </c:pt>
                <c:pt idx="7">
                  <c:v>3.4625700000000002E-2</c:v>
                </c:pt>
                <c:pt idx="8">
                  <c:v>2.6503499999999999E-2</c:v>
                </c:pt>
                <c:pt idx="9">
                  <c:v>2.20915E-2</c:v>
                </c:pt>
                <c:pt idx="10">
                  <c:v>1.88977E-2</c:v>
                </c:pt>
                <c:pt idx="11">
                  <c:v>1.6231300000000001E-2</c:v>
                </c:pt>
                <c:pt idx="12">
                  <c:v>1.4048100000000001E-2</c:v>
                </c:pt>
                <c:pt idx="13">
                  <c:v>1.21771E-2</c:v>
                </c:pt>
                <c:pt idx="14">
                  <c:v>1.068E-2</c:v>
                </c:pt>
                <c:pt idx="15">
                  <c:v>9.4578000000000006E-3</c:v>
                </c:pt>
                <c:pt idx="16">
                  <c:v>8.4098999999999997E-3</c:v>
                </c:pt>
                <c:pt idx="17">
                  <c:v>7.5163000000000001E-3</c:v>
                </c:pt>
                <c:pt idx="18">
                  <c:v>6.7206999999999996E-3</c:v>
                </c:pt>
                <c:pt idx="19">
                  <c:v>6.0023999999999997E-3</c:v>
                </c:pt>
                <c:pt idx="20">
                  <c:v>5.3312999999999998E-3</c:v>
                </c:pt>
                <c:pt idx="21">
                  <c:v>4.7134000000000004E-3</c:v>
                </c:pt>
                <c:pt idx="22">
                  <c:v>4.1519E-3</c:v>
                </c:pt>
                <c:pt idx="23">
                  <c:v>3.6541999999999998E-3</c:v>
                </c:pt>
                <c:pt idx="24">
                  <c:v>3.2065000000000001E-3</c:v>
                </c:pt>
                <c:pt idx="25">
                  <c:v>2.8081E-3</c:v>
                </c:pt>
                <c:pt idx="26">
                  <c:v>2.4581E-3</c:v>
                </c:pt>
                <c:pt idx="27">
                  <c:v>2.1741999999999998E-3</c:v>
                </c:pt>
                <c:pt idx="28">
                  <c:v>1.9250999999999999E-3</c:v>
                </c:pt>
                <c:pt idx="29">
                  <c:v>1.6975E-3</c:v>
                </c:pt>
                <c:pt idx="30">
                  <c:v>1.4940000000000001E-3</c:v>
                </c:pt>
                <c:pt idx="31">
                  <c:v>1.3174E-3</c:v>
                </c:pt>
                <c:pt idx="32">
                  <c:v>1.1649E-3</c:v>
                </c:pt>
                <c:pt idx="33">
                  <c:v>1.042E-3</c:v>
                </c:pt>
                <c:pt idx="34">
                  <c:v>9.2060000000000004E-4</c:v>
                </c:pt>
                <c:pt idx="35">
                  <c:v>8.2109999999999995E-4</c:v>
                </c:pt>
                <c:pt idx="36">
                  <c:v>7.4549999999999996E-4</c:v>
                </c:pt>
                <c:pt idx="37">
                  <c:v>6.7259999999999998E-4</c:v>
                </c:pt>
                <c:pt idx="38">
                  <c:v>6.043E-4</c:v>
                </c:pt>
                <c:pt idx="39">
                  <c:v>5.3589999999999996E-4</c:v>
                </c:pt>
                <c:pt idx="40">
                  <c:v>4.685E-4</c:v>
                </c:pt>
                <c:pt idx="41">
                  <c:v>4.348E-4</c:v>
                </c:pt>
                <c:pt idx="42">
                  <c:v>4.0109999999999999E-4</c:v>
                </c:pt>
                <c:pt idx="43">
                  <c:v>3.6739999999999999E-4</c:v>
                </c:pt>
                <c:pt idx="44">
                  <c:v>3.3369999999999998E-4</c:v>
                </c:pt>
                <c:pt idx="45">
                  <c:v>2.9999999999999997E-4</c:v>
                </c:pt>
                <c:pt idx="46">
                  <c:v>2.8299999999999999E-4</c:v>
                </c:pt>
                <c:pt idx="47">
                  <c:v>2.6600000000000001E-4</c:v>
                </c:pt>
                <c:pt idx="48">
                  <c:v>2.4899999999999998E-4</c:v>
                </c:pt>
                <c:pt idx="49">
                  <c:v>2.319E-4</c:v>
                </c:pt>
                <c:pt idx="50">
                  <c:v>2.1489999999999999E-4</c:v>
                </c:pt>
                <c:pt idx="51">
                  <c:v>2.0129999999999999E-4</c:v>
                </c:pt>
                <c:pt idx="52">
                  <c:v>1.875E-4</c:v>
                </c:pt>
                <c:pt idx="53">
                  <c:v>1.739E-4</c:v>
                </c:pt>
                <c:pt idx="54">
                  <c:v>1.6019999999999999E-4</c:v>
                </c:pt>
                <c:pt idx="55">
                  <c:v>1.4650000000000001E-4</c:v>
                </c:pt>
                <c:pt idx="56">
                  <c:v>1.361E-4</c:v>
                </c:pt>
                <c:pt idx="57">
                  <c:v>1.2579999999999999E-4</c:v>
                </c:pt>
                <c:pt idx="58">
                  <c:v>1.155E-4</c:v>
                </c:pt>
                <c:pt idx="59">
                  <c:v>1.0509999999999999E-4</c:v>
                </c:pt>
                <c:pt idx="60">
                  <c:v>9.4699999999999998E-5</c:v>
                </c:pt>
                <c:pt idx="61">
                  <c:v>8.7700000000000004E-5</c:v>
                </c:pt>
                <c:pt idx="62">
                  <c:v>8.0699999999999996E-5</c:v>
                </c:pt>
                <c:pt idx="63">
                  <c:v>7.3700000000000002E-5</c:v>
                </c:pt>
                <c:pt idx="64">
                  <c:v>6.6699999999999995E-5</c:v>
                </c:pt>
                <c:pt idx="65">
                  <c:v>5.9599999999999999E-5</c:v>
                </c:pt>
                <c:pt idx="66">
                  <c:v>5.5899999999999997E-5</c:v>
                </c:pt>
                <c:pt idx="67">
                  <c:v>5.2299999999999997E-5</c:v>
                </c:pt>
                <c:pt idx="68">
                  <c:v>4.85E-5</c:v>
                </c:pt>
                <c:pt idx="69">
                  <c:v>4.49E-5</c:v>
                </c:pt>
                <c:pt idx="70">
                  <c:v>4.1199999999999999E-5</c:v>
                </c:pt>
                <c:pt idx="71">
                  <c:v>3.9199999999999997E-5</c:v>
                </c:pt>
                <c:pt idx="72">
                  <c:v>3.7100000000000001E-5</c:v>
                </c:pt>
                <c:pt idx="73">
                  <c:v>3.5099999999999999E-5</c:v>
                </c:pt>
                <c:pt idx="74">
                  <c:v>3.3099999999999998E-5</c:v>
                </c:pt>
                <c:pt idx="75">
                  <c:v>3.1099999999999997E-5</c:v>
                </c:pt>
                <c:pt idx="76">
                  <c:v>3.01E-5</c:v>
                </c:pt>
                <c:pt idx="77">
                  <c:v>2.9099999999999999E-5</c:v>
                </c:pt>
                <c:pt idx="78">
                  <c:v>2.8099999999999999E-5</c:v>
                </c:pt>
                <c:pt idx="79">
                  <c:v>2.7100000000000001E-5</c:v>
                </c:pt>
                <c:pt idx="80">
                  <c:v>2.62E-5</c:v>
                </c:pt>
                <c:pt idx="81">
                  <c:v>2.5700000000000001E-5</c:v>
                </c:pt>
                <c:pt idx="82">
                  <c:v>2.51E-5</c:v>
                </c:pt>
                <c:pt idx="83">
                  <c:v>2.4600000000000002E-5</c:v>
                </c:pt>
                <c:pt idx="84">
                  <c:v>2.41E-5</c:v>
                </c:pt>
                <c:pt idx="85">
                  <c:v>2.3499999999999999E-5</c:v>
                </c:pt>
                <c:pt idx="86">
                  <c:v>2.3E-5</c:v>
                </c:pt>
                <c:pt idx="87">
                  <c:v>2.2500000000000001E-5</c:v>
                </c:pt>
                <c:pt idx="88">
                  <c:v>2.1999999999999999E-5</c:v>
                </c:pt>
                <c:pt idx="89">
                  <c:v>2.1500000000000001E-5</c:v>
                </c:pt>
                <c:pt idx="90">
                  <c:v>2.0999999999999999E-5</c:v>
                </c:pt>
                <c:pt idx="91">
                  <c:v>2.05E-5</c:v>
                </c:pt>
                <c:pt idx="92">
                  <c:v>1.9899999999999999E-5</c:v>
                </c:pt>
                <c:pt idx="93">
                  <c:v>1.9400000000000001E-5</c:v>
                </c:pt>
                <c:pt idx="94">
                  <c:v>1.8899999999999999E-5</c:v>
                </c:pt>
                <c:pt idx="95">
                  <c:v>1.8300000000000001E-5</c:v>
                </c:pt>
                <c:pt idx="96">
                  <c:v>1.7900000000000001E-5</c:v>
                </c:pt>
                <c:pt idx="97">
                  <c:v>1.7499999999999998E-5</c:v>
                </c:pt>
                <c:pt idx="98">
                  <c:v>1.7099999999999999E-5</c:v>
                </c:pt>
                <c:pt idx="99">
                  <c:v>1.6699999999999999E-5</c:v>
                </c:pt>
                <c:pt idx="100">
                  <c:v>1.63E-5</c:v>
                </c:pt>
                <c:pt idx="101">
                  <c:v>1.5800000000000001E-5</c:v>
                </c:pt>
                <c:pt idx="102">
                  <c:v>1.5400000000000002E-5</c:v>
                </c:pt>
                <c:pt idx="103">
                  <c:v>1.5E-5</c:v>
                </c:pt>
                <c:pt idx="104">
                  <c:v>1.4600000000000001E-5</c:v>
                </c:pt>
                <c:pt idx="105">
                  <c:v>1.4100000000000001E-5</c:v>
                </c:pt>
                <c:pt idx="106">
                  <c:v>1.3699999999999999E-5</c:v>
                </c:pt>
                <c:pt idx="107">
                  <c:v>1.33E-5</c:v>
                </c:pt>
                <c:pt idx="108">
                  <c:v>1.29E-5</c:v>
                </c:pt>
                <c:pt idx="109">
                  <c:v>1.2500000000000001E-5</c:v>
                </c:pt>
                <c:pt idx="110">
                  <c:v>1.2099999999999999E-5</c:v>
                </c:pt>
                <c:pt idx="111">
                  <c:v>1.1600000000000001E-5</c:v>
                </c:pt>
                <c:pt idx="112">
                  <c:v>1.1199999999999999E-5</c:v>
                </c:pt>
                <c:pt idx="113">
                  <c:v>1.08E-5</c:v>
                </c:pt>
                <c:pt idx="114">
                  <c:v>1.04E-5</c:v>
                </c:pt>
                <c:pt idx="115">
                  <c:v>9.9000000000000001E-6</c:v>
                </c:pt>
                <c:pt idx="116">
                  <c:v>9.5000000000000005E-6</c:v>
                </c:pt>
                <c:pt idx="117">
                  <c:v>9.0999999999999993E-6</c:v>
                </c:pt>
                <c:pt idx="118">
                  <c:v>8.6999999999999997E-6</c:v>
                </c:pt>
                <c:pt idx="119">
                  <c:v>8.3000000000000002E-6</c:v>
                </c:pt>
                <c:pt idx="120">
                  <c:v>6.7000000000000002E-6</c:v>
                </c:pt>
                <c:pt idx="121">
                  <c:v>5.3000000000000001E-6</c:v>
                </c:pt>
                <c:pt idx="122">
                  <c:v>3.7000000000000002E-6</c:v>
                </c:pt>
                <c:pt idx="123">
                  <c:v>2.3E-6</c:v>
                </c:pt>
                <c:pt idx="124">
                  <c:v>6.9999999999999997E-7</c:v>
                </c:pt>
                <c:pt idx="125">
                  <c:v>6.9999999999999997E-7</c:v>
                </c:pt>
                <c:pt idx="126">
                  <c:v>5.9999999999999997E-7</c:v>
                </c:pt>
                <c:pt idx="127">
                  <c:v>4.9999999999999998E-7</c:v>
                </c:pt>
                <c:pt idx="128">
                  <c:v>4.9999999999999998E-7</c:v>
                </c:pt>
                <c:pt idx="129">
                  <c:v>3.9999999999999998E-7</c:v>
                </c:pt>
                <c:pt idx="130">
                  <c:v>2.9999999999999999E-7</c:v>
                </c:pt>
                <c:pt idx="131">
                  <c:v>2.9999999999999999E-7</c:v>
                </c:pt>
                <c:pt idx="132">
                  <c:v>2.9999999999999999E-7</c:v>
                </c:pt>
                <c:pt idx="133">
                  <c:v>1.9999999999999999E-7</c:v>
                </c:pt>
                <c:pt idx="134">
                  <c:v>1.9999999999999999E-7</c:v>
                </c:pt>
                <c:pt idx="135">
                  <c:v>1.9999999999999999E-7</c:v>
                </c:pt>
                <c:pt idx="136">
                  <c:v>9.9999999999999995E-8</c:v>
                </c:pt>
                <c:pt idx="137">
                  <c:v>9.9999999999999995E-8</c:v>
                </c:pt>
                <c:pt idx="138">
                  <c:v>9.9999999999999995E-8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8CCF-446B-8A25-B4AA76D70963}"/>
            </c:ext>
          </c:extLst>
        </c:ser>
        <c:ser>
          <c:idx val="8"/>
          <c:order val="8"/>
          <c:tx>
            <c:strRef>
              <c:f>r0_v832Initial!$AI$1</c:f>
              <c:strCache>
                <c:ptCount val="1"/>
                <c:pt idx="0">
                  <c:v>MD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r0_v832Initial!$Z$2:$Z$202</c:f>
              <c:numCache>
                <c:formatCode>General</c:formatCode>
                <c:ptCount val="20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  <c:pt idx="151">
                  <c:v>302</c:v>
                </c:pt>
                <c:pt idx="152">
                  <c:v>304</c:v>
                </c:pt>
                <c:pt idx="153">
                  <c:v>306</c:v>
                </c:pt>
                <c:pt idx="154">
                  <c:v>308</c:v>
                </c:pt>
                <c:pt idx="155">
                  <c:v>310</c:v>
                </c:pt>
                <c:pt idx="156">
                  <c:v>312</c:v>
                </c:pt>
                <c:pt idx="157">
                  <c:v>314</c:v>
                </c:pt>
                <c:pt idx="158">
                  <c:v>316</c:v>
                </c:pt>
                <c:pt idx="159">
                  <c:v>318</c:v>
                </c:pt>
                <c:pt idx="160">
                  <c:v>320</c:v>
                </c:pt>
                <c:pt idx="161">
                  <c:v>322</c:v>
                </c:pt>
                <c:pt idx="162">
                  <c:v>324</c:v>
                </c:pt>
                <c:pt idx="163">
                  <c:v>326</c:v>
                </c:pt>
                <c:pt idx="164">
                  <c:v>328</c:v>
                </c:pt>
                <c:pt idx="165">
                  <c:v>330</c:v>
                </c:pt>
                <c:pt idx="166">
                  <c:v>332</c:v>
                </c:pt>
                <c:pt idx="167">
                  <c:v>334</c:v>
                </c:pt>
                <c:pt idx="168">
                  <c:v>336</c:v>
                </c:pt>
                <c:pt idx="169">
                  <c:v>338</c:v>
                </c:pt>
                <c:pt idx="170">
                  <c:v>340</c:v>
                </c:pt>
                <c:pt idx="171">
                  <c:v>342</c:v>
                </c:pt>
                <c:pt idx="172">
                  <c:v>344</c:v>
                </c:pt>
                <c:pt idx="173">
                  <c:v>346</c:v>
                </c:pt>
                <c:pt idx="174">
                  <c:v>348</c:v>
                </c:pt>
                <c:pt idx="175">
                  <c:v>350</c:v>
                </c:pt>
                <c:pt idx="176">
                  <c:v>352</c:v>
                </c:pt>
                <c:pt idx="177">
                  <c:v>354</c:v>
                </c:pt>
                <c:pt idx="178">
                  <c:v>356</c:v>
                </c:pt>
                <c:pt idx="179">
                  <c:v>358</c:v>
                </c:pt>
                <c:pt idx="180">
                  <c:v>360</c:v>
                </c:pt>
                <c:pt idx="181">
                  <c:v>362</c:v>
                </c:pt>
                <c:pt idx="182">
                  <c:v>364</c:v>
                </c:pt>
                <c:pt idx="183">
                  <c:v>366</c:v>
                </c:pt>
                <c:pt idx="184">
                  <c:v>368</c:v>
                </c:pt>
                <c:pt idx="185">
                  <c:v>370</c:v>
                </c:pt>
                <c:pt idx="186">
                  <c:v>372</c:v>
                </c:pt>
                <c:pt idx="187">
                  <c:v>374</c:v>
                </c:pt>
                <c:pt idx="188">
                  <c:v>376</c:v>
                </c:pt>
                <c:pt idx="189">
                  <c:v>378</c:v>
                </c:pt>
                <c:pt idx="190">
                  <c:v>380</c:v>
                </c:pt>
                <c:pt idx="191">
                  <c:v>382</c:v>
                </c:pt>
                <c:pt idx="192">
                  <c:v>384</c:v>
                </c:pt>
                <c:pt idx="193">
                  <c:v>386</c:v>
                </c:pt>
                <c:pt idx="194">
                  <c:v>388</c:v>
                </c:pt>
                <c:pt idx="195">
                  <c:v>390</c:v>
                </c:pt>
                <c:pt idx="196">
                  <c:v>392</c:v>
                </c:pt>
                <c:pt idx="197">
                  <c:v>394</c:v>
                </c:pt>
                <c:pt idx="198">
                  <c:v>396</c:v>
                </c:pt>
                <c:pt idx="199">
                  <c:v>398</c:v>
                </c:pt>
                <c:pt idx="200">
                  <c:v>400</c:v>
                </c:pt>
              </c:numCache>
            </c:numRef>
          </c:xVal>
          <c:yVal>
            <c:numRef>
              <c:f>r0_v832Initial!$AI$2:$AI$202</c:f>
              <c:numCache>
                <c:formatCode>0.0000000</c:formatCode>
                <c:ptCount val="201"/>
                <c:pt idx="0">
                  <c:v>1</c:v>
                </c:pt>
                <c:pt idx="1">
                  <c:v>0.96333550000000001</c:v>
                </c:pt>
                <c:pt idx="2">
                  <c:v>0.76108014999999996</c:v>
                </c:pt>
                <c:pt idx="3">
                  <c:v>0.25649149999999998</c:v>
                </c:pt>
                <c:pt idx="4">
                  <c:v>0.13098369999999998</c:v>
                </c:pt>
                <c:pt idx="5">
                  <c:v>9.8331050000000003E-2</c:v>
                </c:pt>
                <c:pt idx="6">
                  <c:v>7.7711649999999993E-2</c:v>
                </c:pt>
                <c:pt idx="7">
                  <c:v>6.6775399999999999E-2</c:v>
                </c:pt>
                <c:pt idx="8">
                  <c:v>5.9409150000000001E-2</c:v>
                </c:pt>
                <c:pt idx="9">
                  <c:v>5.2215999999999999E-2</c:v>
                </c:pt>
                <c:pt idx="10">
                  <c:v>4.6063750000000001E-2</c:v>
                </c:pt>
                <c:pt idx="11">
                  <c:v>4.0347550000000003E-2</c:v>
                </c:pt>
                <c:pt idx="12">
                  <c:v>3.5453000000000005E-2</c:v>
                </c:pt>
                <c:pt idx="13">
                  <c:v>3.1370349999999998E-2</c:v>
                </c:pt>
                <c:pt idx="14">
                  <c:v>2.78675E-2</c:v>
                </c:pt>
                <c:pt idx="15">
                  <c:v>2.4869100000000002E-2</c:v>
                </c:pt>
                <c:pt idx="16">
                  <c:v>2.220285E-2</c:v>
                </c:pt>
                <c:pt idx="17">
                  <c:v>1.9919799999999998E-2</c:v>
                </c:pt>
                <c:pt idx="18">
                  <c:v>1.7850599999999998E-2</c:v>
                </c:pt>
                <c:pt idx="19">
                  <c:v>1.60199E-2</c:v>
                </c:pt>
                <c:pt idx="20">
                  <c:v>1.42969E-2</c:v>
                </c:pt>
                <c:pt idx="21">
                  <c:v>1.270055E-2</c:v>
                </c:pt>
                <c:pt idx="22">
                  <c:v>1.125955E-2</c:v>
                </c:pt>
                <c:pt idx="23">
                  <c:v>9.9749999999999995E-3</c:v>
                </c:pt>
                <c:pt idx="24">
                  <c:v>8.8079000000000005E-3</c:v>
                </c:pt>
                <c:pt idx="25">
                  <c:v>7.7575500000000002E-3</c:v>
                </c:pt>
                <c:pt idx="26">
                  <c:v>6.8236000000000008E-3</c:v>
                </c:pt>
                <c:pt idx="27">
                  <c:v>6.0410500000000001E-3</c:v>
                </c:pt>
                <c:pt idx="28">
                  <c:v>5.34615E-3</c:v>
                </c:pt>
                <c:pt idx="29">
                  <c:v>4.7085499999999997E-3</c:v>
                </c:pt>
                <c:pt idx="30">
                  <c:v>4.1347000000000007E-3</c:v>
                </c:pt>
                <c:pt idx="31">
                  <c:v>3.6419999999999998E-3</c:v>
                </c:pt>
                <c:pt idx="32">
                  <c:v>3.22215E-3</c:v>
                </c:pt>
                <c:pt idx="33">
                  <c:v>2.8885500000000001E-3</c:v>
                </c:pt>
                <c:pt idx="34">
                  <c:v>2.5639999999999999E-3</c:v>
                </c:pt>
                <c:pt idx="35">
                  <c:v>2.3E-3</c:v>
                </c:pt>
                <c:pt idx="36">
                  <c:v>2.0999999999999999E-3</c:v>
                </c:pt>
                <c:pt idx="37">
                  <c:v>1.9E-3</c:v>
                </c:pt>
                <c:pt idx="38">
                  <c:v>1.6999999999999999E-3</c:v>
                </c:pt>
                <c:pt idx="39">
                  <c:v>1.5E-3</c:v>
                </c:pt>
                <c:pt idx="40">
                  <c:v>1.2999999999999999E-3</c:v>
                </c:pt>
                <c:pt idx="41">
                  <c:v>1.1999999999999999E-3</c:v>
                </c:pt>
                <c:pt idx="42">
                  <c:v>1.1000000000000001E-3</c:v>
                </c:pt>
                <c:pt idx="43">
                  <c:v>1E-3</c:v>
                </c:pt>
                <c:pt idx="44">
                  <c:v>8.9999999999999998E-4</c:v>
                </c:pt>
                <c:pt idx="45">
                  <c:v>7.9999999999999993E-4</c:v>
                </c:pt>
                <c:pt idx="46">
                  <c:v>7.5000000000000002E-4</c:v>
                </c:pt>
                <c:pt idx="47">
                  <c:v>6.9999999999999999E-4</c:v>
                </c:pt>
                <c:pt idx="48">
                  <c:v>6.4999999999999997E-4</c:v>
                </c:pt>
                <c:pt idx="49">
                  <c:v>5.9999999999999995E-4</c:v>
                </c:pt>
                <c:pt idx="50">
                  <c:v>5.4999999999999992E-4</c:v>
                </c:pt>
                <c:pt idx="51">
                  <c:v>5.1000000000000004E-4</c:v>
                </c:pt>
                <c:pt idx="52">
                  <c:v>4.6999999999999999E-4</c:v>
                </c:pt>
                <c:pt idx="53">
                  <c:v>4.2999999999999999E-4</c:v>
                </c:pt>
                <c:pt idx="54">
                  <c:v>3.8999999999999999E-4</c:v>
                </c:pt>
                <c:pt idx="55">
                  <c:v>3.4999999999999994E-4</c:v>
                </c:pt>
                <c:pt idx="56">
                  <c:v>3.2000000000000003E-4</c:v>
                </c:pt>
                <c:pt idx="57">
                  <c:v>2.9E-4</c:v>
                </c:pt>
                <c:pt idx="58">
                  <c:v>2.5999999999999998E-4</c:v>
                </c:pt>
                <c:pt idx="59">
                  <c:v>2.3000000000000001E-4</c:v>
                </c:pt>
                <c:pt idx="60">
                  <c:v>2.0000000000000001E-4</c:v>
                </c:pt>
                <c:pt idx="61">
                  <c:v>1.8000000000000001E-4</c:v>
                </c:pt>
                <c:pt idx="62">
                  <c:v>1.6000000000000001E-4</c:v>
                </c:pt>
                <c:pt idx="63">
                  <c:v>1.3999999999999999E-4</c:v>
                </c:pt>
                <c:pt idx="64">
                  <c:v>1.2E-4</c:v>
                </c:pt>
                <c:pt idx="65">
                  <c:v>1E-4</c:v>
                </c:pt>
                <c:pt idx="66">
                  <c:v>9.0000000000000006E-5</c:v>
                </c:pt>
                <c:pt idx="67">
                  <c:v>8.0000000000000007E-5</c:v>
                </c:pt>
                <c:pt idx="68">
                  <c:v>6.9999999999999994E-5</c:v>
                </c:pt>
                <c:pt idx="69">
                  <c:v>6.0000000000000002E-5</c:v>
                </c:pt>
                <c:pt idx="70">
                  <c:v>5.0000000000000002E-5</c:v>
                </c:pt>
                <c:pt idx="71">
                  <c:v>4.5000000000000003E-5</c:v>
                </c:pt>
                <c:pt idx="72">
                  <c:v>4.0000000000000003E-5</c:v>
                </c:pt>
                <c:pt idx="73">
                  <c:v>3.4999999999999997E-5</c:v>
                </c:pt>
                <c:pt idx="74">
                  <c:v>3.0000000000000001E-5</c:v>
                </c:pt>
                <c:pt idx="75">
                  <c:v>2.5000000000000001E-5</c:v>
                </c:pt>
                <c:pt idx="76">
                  <c:v>2.3099999999999999E-5</c:v>
                </c:pt>
                <c:pt idx="77">
                  <c:v>2.12E-5</c:v>
                </c:pt>
                <c:pt idx="78">
                  <c:v>1.9300000000000002E-5</c:v>
                </c:pt>
                <c:pt idx="79">
                  <c:v>1.7399999999999999E-5</c:v>
                </c:pt>
                <c:pt idx="80">
                  <c:v>1.5500000000000001E-5</c:v>
                </c:pt>
                <c:pt idx="81">
                  <c:v>1.5E-5</c:v>
                </c:pt>
                <c:pt idx="82">
                  <c:v>1.45E-5</c:v>
                </c:pt>
                <c:pt idx="83">
                  <c:v>1.4E-5</c:v>
                </c:pt>
                <c:pt idx="84">
                  <c:v>1.3499999999999999E-5</c:v>
                </c:pt>
                <c:pt idx="85">
                  <c:v>1.2999999999999999E-5</c:v>
                </c:pt>
                <c:pt idx="86">
                  <c:v>1.2500000000000001E-5</c:v>
                </c:pt>
                <c:pt idx="87">
                  <c:v>1.2E-5</c:v>
                </c:pt>
                <c:pt idx="88">
                  <c:v>1.15E-5</c:v>
                </c:pt>
                <c:pt idx="89">
                  <c:v>1.1E-5</c:v>
                </c:pt>
                <c:pt idx="90">
                  <c:v>1.0499999999999999E-5</c:v>
                </c:pt>
                <c:pt idx="91">
                  <c:v>1.0000000000000001E-5</c:v>
                </c:pt>
                <c:pt idx="92">
                  <c:v>9.5000000000000005E-6</c:v>
                </c:pt>
                <c:pt idx="93">
                  <c:v>9.0000000000000002E-6</c:v>
                </c:pt>
                <c:pt idx="94">
                  <c:v>8.4999999999999999E-6</c:v>
                </c:pt>
                <c:pt idx="95">
                  <c:v>7.9999999999999996E-6</c:v>
                </c:pt>
                <c:pt idx="96">
                  <c:v>7.7999999999999999E-6</c:v>
                </c:pt>
                <c:pt idx="97">
                  <c:v>7.6000000000000001E-6</c:v>
                </c:pt>
                <c:pt idx="98">
                  <c:v>7.4000000000000003E-6</c:v>
                </c:pt>
                <c:pt idx="99">
                  <c:v>7.1999999999999997E-6</c:v>
                </c:pt>
                <c:pt idx="100">
                  <c:v>6.999999999999999E-6</c:v>
                </c:pt>
                <c:pt idx="101">
                  <c:v>6.8000000000000001E-6</c:v>
                </c:pt>
                <c:pt idx="102">
                  <c:v>6.6000000000000003E-6</c:v>
                </c:pt>
                <c:pt idx="103">
                  <c:v>6.3999999999999997E-6</c:v>
                </c:pt>
                <c:pt idx="104">
                  <c:v>6.1999999999999999E-6</c:v>
                </c:pt>
                <c:pt idx="105">
                  <c:v>5.9999999999999993E-6</c:v>
                </c:pt>
                <c:pt idx="106">
                  <c:v>5.8000000000000004E-6</c:v>
                </c:pt>
                <c:pt idx="107">
                  <c:v>5.5999999999999997E-6</c:v>
                </c:pt>
                <c:pt idx="108">
                  <c:v>5.4E-6</c:v>
                </c:pt>
                <c:pt idx="109">
                  <c:v>5.2000000000000002E-6</c:v>
                </c:pt>
                <c:pt idx="110">
                  <c:v>4.9999999999999996E-6</c:v>
                </c:pt>
                <c:pt idx="111">
                  <c:v>4.7999999999999998E-6</c:v>
                </c:pt>
                <c:pt idx="112">
                  <c:v>4.6E-6</c:v>
                </c:pt>
                <c:pt idx="113">
                  <c:v>4.4000000000000002E-6</c:v>
                </c:pt>
                <c:pt idx="114">
                  <c:v>4.1999999999999996E-6</c:v>
                </c:pt>
                <c:pt idx="115">
                  <c:v>3.9999999999999998E-6</c:v>
                </c:pt>
                <c:pt idx="116">
                  <c:v>3.8E-6</c:v>
                </c:pt>
                <c:pt idx="117">
                  <c:v>3.5999999999999998E-6</c:v>
                </c:pt>
                <c:pt idx="118">
                  <c:v>3.4000000000000001E-6</c:v>
                </c:pt>
                <c:pt idx="119">
                  <c:v>3.1999999999999999E-6</c:v>
                </c:pt>
                <c:pt idx="120">
                  <c:v>3.0000000000000001E-6</c:v>
                </c:pt>
                <c:pt idx="121">
                  <c:v>2.7999999999999999E-6</c:v>
                </c:pt>
                <c:pt idx="122">
                  <c:v>2.6000000000000001E-6</c:v>
                </c:pt>
                <c:pt idx="123">
                  <c:v>2.3999999999999999E-6</c:v>
                </c:pt>
                <c:pt idx="124">
                  <c:v>2.2000000000000001E-6</c:v>
                </c:pt>
                <c:pt idx="125">
                  <c:v>1.9999999999999999E-6</c:v>
                </c:pt>
                <c:pt idx="126">
                  <c:v>1.7999999999999999E-6</c:v>
                </c:pt>
                <c:pt idx="127">
                  <c:v>1.5999999999999999E-6</c:v>
                </c:pt>
                <c:pt idx="128">
                  <c:v>1.3999999999999999E-6</c:v>
                </c:pt>
                <c:pt idx="129">
                  <c:v>1.1999999999999999E-6</c:v>
                </c:pt>
                <c:pt idx="130">
                  <c:v>9.9999999999999995E-7</c:v>
                </c:pt>
                <c:pt idx="131">
                  <c:v>8.9999999999999996E-7</c:v>
                </c:pt>
                <c:pt idx="132">
                  <c:v>7.9999999999999996E-7</c:v>
                </c:pt>
                <c:pt idx="133">
                  <c:v>6.9999999999999997E-7</c:v>
                </c:pt>
                <c:pt idx="134">
                  <c:v>5.9999999999999997E-7</c:v>
                </c:pt>
                <c:pt idx="135">
                  <c:v>4.9999999999999998E-7</c:v>
                </c:pt>
                <c:pt idx="136">
                  <c:v>3.9999999999999998E-7</c:v>
                </c:pt>
                <c:pt idx="137">
                  <c:v>2.9999999999999999E-7</c:v>
                </c:pt>
                <c:pt idx="138">
                  <c:v>1.9999999999999999E-7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8CCF-446B-8A25-B4AA76D70963}"/>
            </c:ext>
          </c:extLst>
        </c:ser>
        <c:ser>
          <c:idx val="9"/>
          <c:order val="9"/>
          <c:tx>
            <c:strRef>
              <c:f>r0_v832Initial!$AJ$1</c:f>
              <c:strCache>
                <c:ptCount val="1"/>
                <c:pt idx="0">
                  <c:v>HV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r0_v832Initial!$Z$2:$Z$202</c:f>
              <c:numCache>
                <c:formatCode>General</c:formatCode>
                <c:ptCount val="20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  <c:pt idx="151">
                  <c:v>302</c:v>
                </c:pt>
                <c:pt idx="152">
                  <c:v>304</c:v>
                </c:pt>
                <c:pt idx="153">
                  <c:v>306</c:v>
                </c:pt>
                <c:pt idx="154">
                  <c:v>308</c:v>
                </c:pt>
                <c:pt idx="155">
                  <c:v>310</c:v>
                </c:pt>
                <c:pt idx="156">
                  <c:v>312</c:v>
                </c:pt>
                <c:pt idx="157">
                  <c:v>314</c:v>
                </c:pt>
                <c:pt idx="158">
                  <c:v>316</c:v>
                </c:pt>
                <c:pt idx="159">
                  <c:v>318</c:v>
                </c:pt>
                <c:pt idx="160">
                  <c:v>320</c:v>
                </c:pt>
                <c:pt idx="161">
                  <c:v>322</c:v>
                </c:pt>
                <c:pt idx="162">
                  <c:v>324</c:v>
                </c:pt>
                <c:pt idx="163">
                  <c:v>326</c:v>
                </c:pt>
                <c:pt idx="164">
                  <c:v>328</c:v>
                </c:pt>
                <c:pt idx="165">
                  <c:v>330</c:v>
                </c:pt>
                <c:pt idx="166">
                  <c:v>332</c:v>
                </c:pt>
                <c:pt idx="167">
                  <c:v>334</c:v>
                </c:pt>
                <c:pt idx="168">
                  <c:v>336</c:v>
                </c:pt>
                <c:pt idx="169">
                  <c:v>338</c:v>
                </c:pt>
                <c:pt idx="170">
                  <c:v>340</c:v>
                </c:pt>
                <c:pt idx="171">
                  <c:v>342</c:v>
                </c:pt>
                <c:pt idx="172">
                  <c:v>344</c:v>
                </c:pt>
                <c:pt idx="173">
                  <c:v>346</c:v>
                </c:pt>
                <c:pt idx="174">
                  <c:v>348</c:v>
                </c:pt>
                <c:pt idx="175">
                  <c:v>350</c:v>
                </c:pt>
                <c:pt idx="176">
                  <c:v>352</c:v>
                </c:pt>
                <c:pt idx="177">
                  <c:v>354</c:v>
                </c:pt>
                <c:pt idx="178">
                  <c:v>356</c:v>
                </c:pt>
                <c:pt idx="179">
                  <c:v>358</c:v>
                </c:pt>
                <c:pt idx="180">
                  <c:v>360</c:v>
                </c:pt>
                <c:pt idx="181">
                  <c:v>362</c:v>
                </c:pt>
                <c:pt idx="182">
                  <c:v>364</c:v>
                </c:pt>
                <c:pt idx="183">
                  <c:v>366</c:v>
                </c:pt>
                <c:pt idx="184">
                  <c:v>368</c:v>
                </c:pt>
                <c:pt idx="185">
                  <c:v>370</c:v>
                </c:pt>
                <c:pt idx="186">
                  <c:v>372</c:v>
                </c:pt>
                <c:pt idx="187">
                  <c:v>374</c:v>
                </c:pt>
                <c:pt idx="188">
                  <c:v>376</c:v>
                </c:pt>
                <c:pt idx="189">
                  <c:v>378</c:v>
                </c:pt>
                <c:pt idx="190">
                  <c:v>380</c:v>
                </c:pt>
                <c:pt idx="191">
                  <c:v>382</c:v>
                </c:pt>
                <c:pt idx="192">
                  <c:v>384</c:v>
                </c:pt>
                <c:pt idx="193">
                  <c:v>386</c:v>
                </c:pt>
                <c:pt idx="194">
                  <c:v>388</c:v>
                </c:pt>
                <c:pt idx="195">
                  <c:v>390</c:v>
                </c:pt>
                <c:pt idx="196">
                  <c:v>392</c:v>
                </c:pt>
                <c:pt idx="197">
                  <c:v>394</c:v>
                </c:pt>
                <c:pt idx="198">
                  <c:v>396</c:v>
                </c:pt>
                <c:pt idx="199">
                  <c:v>398</c:v>
                </c:pt>
                <c:pt idx="200">
                  <c:v>400</c:v>
                </c:pt>
              </c:numCache>
            </c:numRef>
          </c:xVal>
          <c:yVal>
            <c:numRef>
              <c:f>r0_v832Initial!$AJ$2:$AJ$202</c:f>
              <c:numCache>
                <c:formatCode>0.0000000</c:formatCode>
                <c:ptCount val="201"/>
                <c:pt idx="0">
                  <c:v>1</c:v>
                </c:pt>
                <c:pt idx="1">
                  <c:v>0.96333550000000001</c:v>
                </c:pt>
                <c:pt idx="2">
                  <c:v>0.76108014999999996</c:v>
                </c:pt>
                <c:pt idx="3">
                  <c:v>0.25649149999999998</c:v>
                </c:pt>
                <c:pt idx="4">
                  <c:v>0.13098369999999998</c:v>
                </c:pt>
                <c:pt idx="5">
                  <c:v>9.8331050000000003E-2</c:v>
                </c:pt>
                <c:pt idx="6">
                  <c:v>7.7711649999999993E-2</c:v>
                </c:pt>
                <c:pt idx="7">
                  <c:v>6.6775399999999999E-2</c:v>
                </c:pt>
                <c:pt idx="8">
                  <c:v>5.9409150000000001E-2</c:v>
                </c:pt>
                <c:pt idx="9">
                  <c:v>5.2215999999999999E-2</c:v>
                </c:pt>
                <c:pt idx="10">
                  <c:v>4.6063750000000001E-2</c:v>
                </c:pt>
                <c:pt idx="11">
                  <c:v>4.0347550000000003E-2</c:v>
                </c:pt>
                <c:pt idx="12">
                  <c:v>3.5453000000000005E-2</c:v>
                </c:pt>
                <c:pt idx="13">
                  <c:v>3.1370349999999998E-2</c:v>
                </c:pt>
                <c:pt idx="14">
                  <c:v>2.78675E-2</c:v>
                </c:pt>
                <c:pt idx="15">
                  <c:v>2.4869100000000002E-2</c:v>
                </c:pt>
                <c:pt idx="16">
                  <c:v>2.220285E-2</c:v>
                </c:pt>
                <c:pt idx="17">
                  <c:v>1.9919799999999998E-2</c:v>
                </c:pt>
                <c:pt idx="18">
                  <c:v>1.7850599999999998E-2</c:v>
                </c:pt>
                <c:pt idx="19">
                  <c:v>1.60199E-2</c:v>
                </c:pt>
                <c:pt idx="20">
                  <c:v>1.42969E-2</c:v>
                </c:pt>
                <c:pt idx="21">
                  <c:v>1.270055E-2</c:v>
                </c:pt>
                <c:pt idx="22">
                  <c:v>1.125955E-2</c:v>
                </c:pt>
                <c:pt idx="23">
                  <c:v>9.9749999999999995E-3</c:v>
                </c:pt>
                <c:pt idx="24">
                  <c:v>8.8079000000000005E-3</c:v>
                </c:pt>
                <c:pt idx="25">
                  <c:v>7.7575500000000002E-3</c:v>
                </c:pt>
                <c:pt idx="26">
                  <c:v>6.8236000000000008E-3</c:v>
                </c:pt>
                <c:pt idx="27">
                  <c:v>6.0410500000000001E-3</c:v>
                </c:pt>
                <c:pt idx="28">
                  <c:v>5.34615E-3</c:v>
                </c:pt>
                <c:pt idx="29">
                  <c:v>4.7085499999999997E-3</c:v>
                </c:pt>
                <c:pt idx="30">
                  <c:v>4.1347000000000007E-3</c:v>
                </c:pt>
                <c:pt idx="31">
                  <c:v>3.6419999999999998E-3</c:v>
                </c:pt>
                <c:pt idx="32">
                  <c:v>3.22215E-3</c:v>
                </c:pt>
                <c:pt idx="33">
                  <c:v>2.8885500000000001E-3</c:v>
                </c:pt>
                <c:pt idx="34">
                  <c:v>2.5639999999999999E-3</c:v>
                </c:pt>
                <c:pt idx="35">
                  <c:v>2.3079000000000003E-3</c:v>
                </c:pt>
                <c:pt idx="36">
                  <c:v>2.1578999999999999E-3</c:v>
                </c:pt>
                <c:pt idx="37">
                  <c:v>2.0079E-3</c:v>
                </c:pt>
                <c:pt idx="38">
                  <c:v>1.8579E-3</c:v>
                </c:pt>
                <c:pt idx="39">
                  <c:v>1.7079E-3</c:v>
                </c:pt>
                <c:pt idx="40">
                  <c:v>1.5579000000000003E-3</c:v>
                </c:pt>
                <c:pt idx="41">
                  <c:v>1.4579E-3</c:v>
                </c:pt>
                <c:pt idx="42">
                  <c:v>1.3579E-3</c:v>
                </c:pt>
                <c:pt idx="43">
                  <c:v>1.2578999999999999E-3</c:v>
                </c:pt>
                <c:pt idx="44">
                  <c:v>1.1578999999999999E-3</c:v>
                </c:pt>
                <c:pt idx="45">
                  <c:v>1.0579000000000003E-3</c:v>
                </c:pt>
                <c:pt idx="46">
                  <c:v>9.9789999999999992E-4</c:v>
                </c:pt>
                <c:pt idx="47">
                  <c:v>9.3789999999999998E-4</c:v>
                </c:pt>
                <c:pt idx="48">
                  <c:v>8.7790000000000003E-4</c:v>
                </c:pt>
                <c:pt idx="49">
                  <c:v>8.1789999999999999E-4</c:v>
                </c:pt>
                <c:pt idx="50">
                  <c:v>7.5790000000000037E-4</c:v>
                </c:pt>
                <c:pt idx="51">
                  <c:v>7.0790000000000002E-4</c:v>
                </c:pt>
                <c:pt idx="52">
                  <c:v>6.579E-4</c:v>
                </c:pt>
                <c:pt idx="53">
                  <c:v>6.0789999999999998E-4</c:v>
                </c:pt>
                <c:pt idx="54">
                  <c:v>5.5789999999999995E-4</c:v>
                </c:pt>
                <c:pt idx="55">
                  <c:v>5.0790000000000037E-4</c:v>
                </c:pt>
                <c:pt idx="56">
                  <c:v>4.6789999999999999E-4</c:v>
                </c:pt>
                <c:pt idx="57">
                  <c:v>4.2789999999999999E-4</c:v>
                </c:pt>
                <c:pt idx="58">
                  <c:v>3.879E-4</c:v>
                </c:pt>
                <c:pt idx="59">
                  <c:v>3.479E-4</c:v>
                </c:pt>
                <c:pt idx="60">
                  <c:v>3.0790000000000038E-4</c:v>
                </c:pt>
                <c:pt idx="61">
                  <c:v>2.7789999999999998E-4</c:v>
                </c:pt>
                <c:pt idx="62">
                  <c:v>2.4790000000000001E-4</c:v>
                </c:pt>
                <c:pt idx="63">
                  <c:v>2.1790000000000001E-4</c:v>
                </c:pt>
                <c:pt idx="64">
                  <c:v>1.8789999999999999E-4</c:v>
                </c:pt>
                <c:pt idx="65">
                  <c:v>1.579000000000004E-4</c:v>
                </c:pt>
                <c:pt idx="66">
                  <c:v>1.3789999999999999E-4</c:v>
                </c:pt>
                <c:pt idx="67">
                  <c:v>1.1790000000000001E-4</c:v>
                </c:pt>
                <c:pt idx="68">
                  <c:v>9.7899999999999994E-5</c:v>
                </c:pt>
                <c:pt idx="69">
                  <c:v>7.7899999999999996E-5</c:v>
                </c:pt>
                <c:pt idx="70">
                  <c:v>5.7900000000000391E-5</c:v>
                </c:pt>
                <c:pt idx="71">
                  <c:v>5.2899999999999998E-5</c:v>
                </c:pt>
                <c:pt idx="72">
                  <c:v>4.7899999999999999E-5</c:v>
                </c:pt>
                <c:pt idx="73">
                  <c:v>4.2899999999999999E-5</c:v>
                </c:pt>
                <c:pt idx="74">
                  <c:v>3.79E-5</c:v>
                </c:pt>
                <c:pt idx="75">
                  <c:v>3.2849999999999999E-5</c:v>
                </c:pt>
                <c:pt idx="76">
                  <c:v>3.0599999999999998E-5</c:v>
                </c:pt>
                <c:pt idx="77">
                  <c:v>2.83E-5</c:v>
                </c:pt>
                <c:pt idx="78">
                  <c:v>2.5999999999999998E-5</c:v>
                </c:pt>
                <c:pt idx="79">
                  <c:v>2.3799999999999999E-5</c:v>
                </c:pt>
                <c:pt idx="80">
                  <c:v>2.1500000000000001E-5</c:v>
                </c:pt>
                <c:pt idx="81">
                  <c:v>2.0400000000000001E-5</c:v>
                </c:pt>
                <c:pt idx="82">
                  <c:v>1.9199999999999999E-5</c:v>
                </c:pt>
                <c:pt idx="83">
                  <c:v>1.8099999999999999E-5</c:v>
                </c:pt>
                <c:pt idx="84">
                  <c:v>1.6900000000000001E-5</c:v>
                </c:pt>
                <c:pt idx="85">
                  <c:v>1.5799999999999998E-5</c:v>
                </c:pt>
                <c:pt idx="86">
                  <c:v>1.5400000000000002E-5</c:v>
                </c:pt>
                <c:pt idx="87">
                  <c:v>1.5E-5</c:v>
                </c:pt>
                <c:pt idx="88">
                  <c:v>1.4600000000000001E-5</c:v>
                </c:pt>
                <c:pt idx="89">
                  <c:v>1.42E-5</c:v>
                </c:pt>
                <c:pt idx="90">
                  <c:v>1.375E-5</c:v>
                </c:pt>
                <c:pt idx="91">
                  <c:v>1.3499999999999999E-5</c:v>
                </c:pt>
                <c:pt idx="92">
                  <c:v>1.3200000000000001E-5</c:v>
                </c:pt>
                <c:pt idx="93">
                  <c:v>1.29E-5</c:v>
                </c:pt>
                <c:pt idx="94">
                  <c:v>1.26E-5</c:v>
                </c:pt>
                <c:pt idx="95">
                  <c:v>1.2299999999999999E-5</c:v>
                </c:pt>
                <c:pt idx="96">
                  <c:v>1.2E-5</c:v>
                </c:pt>
                <c:pt idx="97">
                  <c:v>1.17E-5</c:v>
                </c:pt>
                <c:pt idx="98">
                  <c:v>1.1399999999999999E-5</c:v>
                </c:pt>
                <c:pt idx="99">
                  <c:v>1.11E-5</c:v>
                </c:pt>
                <c:pt idx="100">
                  <c:v>1.0849999999999999E-5</c:v>
                </c:pt>
                <c:pt idx="101">
                  <c:v>1.06E-5</c:v>
                </c:pt>
                <c:pt idx="102">
                  <c:v>1.03E-5</c:v>
                </c:pt>
                <c:pt idx="103">
                  <c:v>1.0000000000000001E-5</c:v>
                </c:pt>
                <c:pt idx="104">
                  <c:v>9.7000000000000003E-6</c:v>
                </c:pt>
                <c:pt idx="105">
                  <c:v>9.3999999999999998E-6</c:v>
                </c:pt>
                <c:pt idx="106">
                  <c:v>9.0999999999999993E-6</c:v>
                </c:pt>
                <c:pt idx="107">
                  <c:v>8.8000000000000004E-6</c:v>
                </c:pt>
                <c:pt idx="108">
                  <c:v>8.4999999999999999E-6</c:v>
                </c:pt>
                <c:pt idx="109">
                  <c:v>8.1999999999999994E-6</c:v>
                </c:pt>
                <c:pt idx="110">
                  <c:v>7.9500000000000001E-6</c:v>
                </c:pt>
                <c:pt idx="111">
                  <c:v>7.7000000000000008E-6</c:v>
                </c:pt>
                <c:pt idx="112">
                  <c:v>7.4000000000000003E-6</c:v>
                </c:pt>
                <c:pt idx="113">
                  <c:v>7.0999999999999998E-6</c:v>
                </c:pt>
                <c:pt idx="114">
                  <c:v>6.8000000000000001E-6</c:v>
                </c:pt>
                <c:pt idx="115">
                  <c:v>6.5000000000000004E-6</c:v>
                </c:pt>
                <c:pt idx="116">
                  <c:v>6.2999999999999998E-6</c:v>
                </c:pt>
                <c:pt idx="117">
                  <c:v>6.1E-6</c:v>
                </c:pt>
                <c:pt idx="118">
                  <c:v>5.9000000000000003E-6</c:v>
                </c:pt>
                <c:pt idx="119">
                  <c:v>5.6999999999999996E-6</c:v>
                </c:pt>
                <c:pt idx="120">
                  <c:v>5.5000000000000007E-6</c:v>
                </c:pt>
                <c:pt idx="121">
                  <c:v>5.4E-6</c:v>
                </c:pt>
                <c:pt idx="122">
                  <c:v>5.3000000000000001E-6</c:v>
                </c:pt>
                <c:pt idx="123">
                  <c:v>5.2000000000000002E-6</c:v>
                </c:pt>
                <c:pt idx="124">
                  <c:v>5.1000000000000003E-6</c:v>
                </c:pt>
                <c:pt idx="125">
                  <c:v>5.0000000000000004E-6</c:v>
                </c:pt>
                <c:pt idx="126">
                  <c:v>4.8999999999999997E-6</c:v>
                </c:pt>
                <c:pt idx="127">
                  <c:v>4.7999999999999998E-6</c:v>
                </c:pt>
                <c:pt idx="128">
                  <c:v>4.6999999999999999E-6</c:v>
                </c:pt>
                <c:pt idx="129">
                  <c:v>4.6E-6</c:v>
                </c:pt>
                <c:pt idx="130">
                  <c:v>4.5000000000000001E-6</c:v>
                </c:pt>
                <c:pt idx="131">
                  <c:v>4.4000000000000002E-6</c:v>
                </c:pt>
                <c:pt idx="132">
                  <c:v>4.3000000000000003E-6</c:v>
                </c:pt>
                <c:pt idx="133">
                  <c:v>4.1999999999999996E-6</c:v>
                </c:pt>
                <c:pt idx="134">
                  <c:v>4.0999999999999997E-6</c:v>
                </c:pt>
                <c:pt idx="135">
                  <c:v>3.9999999999999998E-6</c:v>
                </c:pt>
                <c:pt idx="136">
                  <c:v>3.8999999999999999E-6</c:v>
                </c:pt>
                <c:pt idx="137">
                  <c:v>3.8E-6</c:v>
                </c:pt>
                <c:pt idx="138">
                  <c:v>3.7000000000000002E-6</c:v>
                </c:pt>
                <c:pt idx="139">
                  <c:v>3.5999999999999998E-6</c:v>
                </c:pt>
                <c:pt idx="140">
                  <c:v>3.4999999999999995E-6</c:v>
                </c:pt>
                <c:pt idx="141">
                  <c:v>3.4000000000000001E-6</c:v>
                </c:pt>
                <c:pt idx="142">
                  <c:v>3.3000000000000002E-6</c:v>
                </c:pt>
                <c:pt idx="143">
                  <c:v>3.1999999999999999E-6</c:v>
                </c:pt>
                <c:pt idx="144">
                  <c:v>3.1E-6</c:v>
                </c:pt>
                <c:pt idx="145">
                  <c:v>2.9999999999999997E-6</c:v>
                </c:pt>
                <c:pt idx="146">
                  <c:v>2.9000000000000002E-6</c:v>
                </c:pt>
                <c:pt idx="147">
                  <c:v>2.7999999999999999E-6</c:v>
                </c:pt>
                <c:pt idx="148">
                  <c:v>2.7E-6</c:v>
                </c:pt>
                <c:pt idx="149">
                  <c:v>2.6000000000000001E-6</c:v>
                </c:pt>
                <c:pt idx="150">
                  <c:v>2.4999999999999998E-6</c:v>
                </c:pt>
                <c:pt idx="151">
                  <c:v>2.3999999999999999E-6</c:v>
                </c:pt>
                <c:pt idx="152">
                  <c:v>2.3E-6</c:v>
                </c:pt>
                <c:pt idx="153">
                  <c:v>2.2000000000000001E-6</c:v>
                </c:pt>
                <c:pt idx="154">
                  <c:v>2.0999999999999998E-6</c:v>
                </c:pt>
                <c:pt idx="155">
                  <c:v>1.9999999999999999E-6</c:v>
                </c:pt>
                <c:pt idx="156">
                  <c:v>1.9E-6</c:v>
                </c:pt>
                <c:pt idx="157">
                  <c:v>1.7999999999999999E-6</c:v>
                </c:pt>
                <c:pt idx="158">
                  <c:v>1.7E-6</c:v>
                </c:pt>
                <c:pt idx="159">
                  <c:v>1.5999999999999999E-6</c:v>
                </c:pt>
                <c:pt idx="160">
                  <c:v>1.5E-6</c:v>
                </c:pt>
                <c:pt idx="161">
                  <c:v>1.3999999999999999E-6</c:v>
                </c:pt>
                <c:pt idx="162">
                  <c:v>1.3E-6</c:v>
                </c:pt>
                <c:pt idx="163">
                  <c:v>1.1999999999999999E-6</c:v>
                </c:pt>
                <c:pt idx="164">
                  <c:v>1.1000000000000001E-6</c:v>
                </c:pt>
                <c:pt idx="165">
                  <c:v>9.9999999999999995E-7</c:v>
                </c:pt>
                <c:pt idx="166">
                  <c:v>8.9999999999999996E-7</c:v>
                </c:pt>
                <c:pt idx="167">
                  <c:v>7.9999999999999996E-7</c:v>
                </c:pt>
                <c:pt idx="168">
                  <c:v>6.9999999999999997E-7</c:v>
                </c:pt>
                <c:pt idx="169">
                  <c:v>5.9999999999999997E-7</c:v>
                </c:pt>
                <c:pt idx="170">
                  <c:v>4.9999999999999998E-7</c:v>
                </c:pt>
                <c:pt idx="171">
                  <c:v>3.9999999999999998E-7</c:v>
                </c:pt>
                <c:pt idx="172">
                  <c:v>2.9999999999999999E-7</c:v>
                </c:pt>
                <c:pt idx="173">
                  <c:v>1.9999999999999999E-7</c:v>
                </c:pt>
                <c:pt idx="174">
                  <c:v>9.9999999999999995E-8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8CCF-446B-8A25-B4AA76D709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347343"/>
        <c:axId val="119346095"/>
      </c:scatterChart>
      <c:valAx>
        <c:axId val="119347343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346095"/>
        <c:crosses val="autoZero"/>
        <c:crossBetween val="midCat"/>
      </c:valAx>
      <c:valAx>
        <c:axId val="119346095"/>
        <c:scaling>
          <c:orientation val="minMax"/>
          <c:max val="5.000000000000001E-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3473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r0_v832Initial!$AA$1</c:f>
              <c:strCache>
                <c:ptCount val="1"/>
                <c:pt idx="0">
                  <c:v>HBW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r0_v832Initial!$Z$2:$Z$202</c:f>
              <c:numCache>
                <c:formatCode>General</c:formatCode>
                <c:ptCount val="20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  <c:pt idx="151">
                  <c:v>302</c:v>
                </c:pt>
                <c:pt idx="152">
                  <c:v>304</c:v>
                </c:pt>
                <c:pt idx="153">
                  <c:v>306</c:v>
                </c:pt>
                <c:pt idx="154">
                  <c:v>308</c:v>
                </c:pt>
                <c:pt idx="155">
                  <c:v>310</c:v>
                </c:pt>
                <c:pt idx="156">
                  <c:v>312</c:v>
                </c:pt>
                <c:pt idx="157">
                  <c:v>314</c:v>
                </c:pt>
                <c:pt idx="158">
                  <c:v>316</c:v>
                </c:pt>
                <c:pt idx="159">
                  <c:v>318</c:v>
                </c:pt>
                <c:pt idx="160">
                  <c:v>320</c:v>
                </c:pt>
                <c:pt idx="161">
                  <c:v>322</c:v>
                </c:pt>
                <c:pt idx="162">
                  <c:v>324</c:v>
                </c:pt>
                <c:pt idx="163">
                  <c:v>326</c:v>
                </c:pt>
                <c:pt idx="164">
                  <c:v>328</c:v>
                </c:pt>
                <c:pt idx="165">
                  <c:v>330</c:v>
                </c:pt>
                <c:pt idx="166">
                  <c:v>332</c:v>
                </c:pt>
                <c:pt idx="167">
                  <c:v>334</c:v>
                </c:pt>
                <c:pt idx="168">
                  <c:v>336</c:v>
                </c:pt>
                <c:pt idx="169">
                  <c:v>338</c:v>
                </c:pt>
                <c:pt idx="170">
                  <c:v>340</c:v>
                </c:pt>
                <c:pt idx="171">
                  <c:v>342</c:v>
                </c:pt>
                <c:pt idx="172">
                  <c:v>344</c:v>
                </c:pt>
                <c:pt idx="173">
                  <c:v>346</c:v>
                </c:pt>
                <c:pt idx="174">
                  <c:v>348</c:v>
                </c:pt>
                <c:pt idx="175">
                  <c:v>350</c:v>
                </c:pt>
                <c:pt idx="176">
                  <c:v>352</c:v>
                </c:pt>
                <c:pt idx="177">
                  <c:v>354</c:v>
                </c:pt>
                <c:pt idx="178">
                  <c:v>356</c:v>
                </c:pt>
                <c:pt idx="179">
                  <c:v>358</c:v>
                </c:pt>
                <c:pt idx="180">
                  <c:v>360</c:v>
                </c:pt>
                <c:pt idx="181">
                  <c:v>362</c:v>
                </c:pt>
                <c:pt idx="182">
                  <c:v>364</c:v>
                </c:pt>
                <c:pt idx="183">
                  <c:v>366</c:v>
                </c:pt>
                <c:pt idx="184">
                  <c:v>368</c:v>
                </c:pt>
                <c:pt idx="185">
                  <c:v>370</c:v>
                </c:pt>
                <c:pt idx="186">
                  <c:v>372</c:v>
                </c:pt>
                <c:pt idx="187">
                  <c:v>374</c:v>
                </c:pt>
                <c:pt idx="188">
                  <c:v>376</c:v>
                </c:pt>
                <c:pt idx="189">
                  <c:v>378</c:v>
                </c:pt>
                <c:pt idx="190">
                  <c:v>380</c:v>
                </c:pt>
                <c:pt idx="191">
                  <c:v>382</c:v>
                </c:pt>
                <c:pt idx="192">
                  <c:v>384</c:v>
                </c:pt>
                <c:pt idx="193">
                  <c:v>386</c:v>
                </c:pt>
                <c:pt idx="194">
                  <c:v>388</c:v>
                </c:pt>
                <c:pt idx="195">
                  <c:v>390</c:v>
                </c:pt>
                <c:pt idx="196">
                  <c:v>392</c:v>
                </c:pt>
                <c:pt idx="197">
                  <c:v>394</c:v>
                </c:pt>
                <c:pt idx="198">
                  <c:v>396</c:v>
                </c:pt>
                <c:pt idx="199">
                  <c:v>398</c:v>
                </c:pt>
                <c:pt idx="200">
                  <c:v>400</c:v>
                </c:pt>
              </c:numCache>
            </c:numRef>
          </c:xVal>
          <c:yVal>
            <c:numRef>
              <c:f>r0_v832Initial!$AA$2:$AA$202</c:f>
              <c:numCache>
                <c:formatCode>0.0000000</c:formatCode>
                <c:ptCount val="201"/>
                <c:pt idx="0">
                  <c:v>1</c:v>
                </c:pt>
                <c:pt idx="1">
                  <c:v>0.99980000000000002</c:v>
                </c:pt>
                <c:pt idx="2">
                  <c:v>0.60916919999999997</c:v>
                </c:pt>
                <c:pt idx="3">
                  <c:v>0.1903233</c:v>
                </c:pt>
                <c:pt idx="4">
                  <c:v>9.8000000000000004E-2</c:v>
                </c:pt>
                <c:pt idx="5">
                  <c:v>6.9500000000000006E-2</c:v>
                </c:pt>
                <c:pt idx="6">
                  <c:v>5.7000000000000002E-2</c:v>
                </c:pt>
                <c:pt idx="7">
                  <c:v>4.6894699999999997E-2</c:v>
                </c:pt>
                <c:pt idx="8">
                  <c:v>3.98383E-2</c:v>
                </c:pt>
                <c:pt idx="9">
                  <c:v>3.4004399999999997E-2</c:v>
                </c:pt>
                <c:pt idx="10">
                  <c:v>2.9168300000000001E-2</c:v>
                </c:pt>
                <c:pt idx="11">
                  <c:v>2.5175900000000001E-2</c:v>
                </c:pt>
                <c:pt idx="12">
                  <c:v>2.2016399999999998E-2</c:v>
                </c:pt>
                <c:pt idx="13">
                  <c:v>1.93861E-2</c:v>
                </c:pt>
                <c:pt idx="14">
                  <c:v>1.7127099999999999E-2</c:v>
                </c:pt>
                <c:pt idx="15">
                  <c:v>1.5171799999999999E-2</c:v>
                </c:pt>
                <c:pt idx="16">
                  <c:v>1.3617600000000001E-2</c:v>
                </c:pt>
                <c:pt idx="17">
                  <c:v>1.2188299999999999E-2</c:v>
                </c:pt>
                <c:pt idx="18">
                  <c:v>1.0744500000000001E-2</c:v>
                </c:pt>
                <c:pt idx="19">
                  <c:v>9.6027999999999999E-3</c:v>
                </c:pt>
                <c:pt idx="20">
                  <c:v>8.6683999999999997E-3</c:v>
                </c:pt>
                <c:pt idx="21">
                  <c:v>7.9582999999999997E-3</c:v>
                </c:pt>
                <c:pt idx="22">
                  <c:v>7.4565999999999999E-3</c:v>
                </c:pt>
                <c:pt idx="23">
                  <c:v>6.8640000000000003E-3</c:v>
                </c:pt>
                <c:pt idx="24">
                  <c:v>6.3682000000000001E-3</c:v>
                </c:pt>
                <c:pt idx="25">
                  <c:v>5.9094000000000004E-3</c:v>
                </c:pt>
                <c:pt idx="26">
                  <c:v>5.4768999999999998E-3</c:v>
                </c:pt>
                <c:pt idx="27">
                  <c:v>5.0812000000000001E-3</c:v>
                </c:pt>
                <c:pt idx="28">
                  <c:v>4.7067999999999997E-3</c:v>
                </c:pt>
                <c:pt idx="29">
                  <c:v>4.3623999999999998E-3</c:v>
                </c:pt>
                <c:pt idx="30">
                  <c:v>4.0591999999999998E-3</c:v>
                </c:pt>
                <c:pt idx="31">
                  <c:v>3.7136000000000001E-3</c:v>
                </c:pt>
                <c:pt idx="32">
                  <c:v>3.3966000000000001E-3</c:v>
                </c:pt>
                <c:pt idx="33">
                  <c:v>3.1051999999999998E-3</c:v>
                </c:pt>
                <c:pt idx="34">
                  <c:v>2.8203E-3</c:v>
                </c:pt>
                <c:pt idx="35">
                  <c:v>2.5504999999999998E-3</c:v>
                </c:pt>
                <c:pt idx="36">
                  <c:v>2.3113999999999999E-3</c:v>
                </c:pt>
                <c:pt idx="37">
                  <c:v>2.0738000000000002E-3</c:v>
                </c:pt>
                <c:pt idx="38">
                  <c:v>1.8776000000000001E-3</c:v>
                </c:pt>
                <c:pt idx="39">
                  <c:v>1.7131E-3</c:v>
                </c:pt>
                <c:pt idx="40">
                  <c:v>1.5573E-3</c:v>
                </c:pt>
                <c:pt idx="41">
                  <c:v>1.4128000000000001E-3</c:v>
                </c:pt>
                <c:pt idx="42">
                  <c:v>1.2872999999999999E-3</c:v>
                </c:pt>
                <c:pt idx="43">
                  <c:v>1.1802E-3</c:v>
                </c:pt>
                <c:pt idx="44">
                  <c:v>1.0832000000000001E-3</c:v>
                </c:pt>
                <c:pt idx="45">
                  <c:v>9.921000000000001E-4</c:v>
                </c:pt>
                <c:pt idx="46">
                  <c:v>9.0890000000000003E-4</c:v>
                </c:pt>
                <c:pt idx="47">
                  <c:v>8.3880000000000001E-4</c:v>
                </c:pt>
                <c:pt idx="48">
                  <c:v>7.8700000000000005E-4</c:v>
                </c:pt>
                <c:pt idx="49">
                  <c:v>7.3910000000000002E-4</c:v>
                </c:pt>
                <c:pt idx="50">
                  <c:v>6.9110000000000005E-4</c:v>
                </c:pt>
                <c:pt idx="51">
                  <c:v>6.5510000000000004E-4</c:v>
                </c:pt>
                <c:pt idx="52">
                  <c:v>6.1919999999999998E-4</c:v>
                </c:pt>
                <c:pt idx="53">
                  <c:v>5.8330000000000003E-4</c:v>
                </c:pt>
                <c:pt idx="54">
                  <c:v>5.4739999999999997E-4</c:v>
                </c:pt>
                <c:pt idx="55">
                  <c:v>5.1150000000000002E-4</c:v>
                </c:pt>
                <c:pt idx="56">
                  <c:v>4.9549999999999996E-4</c:v>
                </c:pt>
                <c:pt idx="57">
                  <c:v>4.794E-4</c:v>
                </c:pt>
                <c:pt idx="58">
                  <c:v>4.6339999999999999E-4</c:v>
                </c:pt>
                <c:pt idx="59">
                  <c:v>4.4739999999999998E-4</c:v>
                </c:pt>
                <c:pt idx="60">
                  <c:v>4.3130000000000002E-4</c:v>
                </c:pt>
                <c:pt idx="61">
                  <c:v>4.1679999999999999E-4</c:v>
                </c:pt>
                <c:pt idx="62">
                  <c:v>4.0230000000000002E-4</c:v>
                </c:pt>
                <c:pt idx="63">
                  <c:v>3.8779999999999999E-4</c:v>
                </c:pt>
                <c:pt idx="64">
                  <c:v>3.7330000000000002E-4</c:v>
                </c:pt>
                <c:pt idx="65">
                  <c:v>3.5879999999999999E-4</c:v>
                </c:pt>
                <c:pt idx="66">
                  <c:v>3.4529999999999999E-4</c:v>
                </c:pt>
                <c:pt idx="67">
                  <c:v>3.3189999999999999E-4</c:v>
                </c:pt>
                <c:pt idx="68">
                  <c:v>3.1839999999999999E-4</c:v>
                </c:pt>
                <c:pt idx="69">
                  <c:v>3.0499999999999999E-4</c:v>
                </c:pt>
                <c:pt idx="70">
                  <c:v>2.9149999999999998E-4</c:v>
                </c:pt>
                <c:pt idx="71">
                  <c:v>2.7730000000000002E-4</c:v>
                </c:pt>
                <c:pt idx="72">
                  <c:v>2.63E-4</c:v>
                </c:pt>
                <c:pt idx="73">
                  <c:v>2.4879999999999998E-4</c:v>
                </c:pt>
                <c:pt idx="74">
                  <c:v>2.3460000000000001E-4</c:v>
                </c:pt>
                <c:pt idx="75">
                  <c:v>2.2029999999999999E-4</c:v>
                </c:pt>
                <c:pt idx="76">
                  <c:v>2.0799999999999999E-4</c:v>
                </c:pt>
                <c:pt idx="77">
                  <c:v>1.9560000000000001E-4</c:v>
                </c:pt>
                <c:pt idx="78">
                  <c:v>1.8320000000000001E-4</c:v>
                </c:pt>
                <c:pt idx="79">
                  <c:v>1.7090000000000001E-4</c:v>
                </c:pt>
                <c:pt idx="80">
                  <c:v>1.585E-4</c:v>
                </c:pt>
                <c:pt idx="81">
                  <c:v>1.45E-4</c:v>
                </c:pt>
                <c:pt idx="82">
                  <c:v>1.315E-4</c:v>
                </c:pt>
                <c:pt idx="83">
                  <c:v>1.181E-4</c:v>
                </c:pt>
                <c:pt idx="84">
                  <c:v>1.0459999999999999E-4</c:v>
                </c:pt>
                <c:pt idx="85">
                  <c:v>9.1100000000000005E-5</c:v>
                </c:pt>
                <c:pt idx="86">
                  <c:v>8.1000000000000004E-5</c:v>
                </c:pt>
                <c:pt idx="87">
                  <c:v>7.08E-5</c:v>
                </c:pt>
                <c:pt idx="88">
                  <c:v>6.0699999999999998E-5</c:v>
                </c:pt>
                <c:pt idx="89">
                  <c:v>5.0599999999999997E-5</c:v>
                </c:pt>
                <c:pt idx="90">
                  <c:v>4.0500000000000002E-5</c:v>
                </c:pt>
                <c:pt idx="91">
                  <c:v>4.0500000000000002E-5</c:v>
                </c:pt>
                <c:pt idx="92">
                  <c:v>4.0500000000000002E-5</c:v>
                </c:pt>
                <c:pt idx="93">
                  <c:v>4.0500000000000002E-5</c:v>
                </c:pt>
                <c:pt idx="94">
                  <c:v>4.0500000000000002E-5</c:v>
                </c:pt>
                <c:pt idx="95">
                  <c:v>4.0500000000000002E-5</c:v>
                </c:pt>
                <c:pt idx="96">
                  <c:v>4.0500000000000002E-5</c:v>
                </c:pt>
                <c:pt idx="97">
                  <c:v>4.0500000000000002E-5</c:v>
                </c:pt>
                <c:pt idx="98">
                  <c:v>4.0500000000000002E-5</c:v>
                </c:pt>
                <c:pt idx="99">
                  <c:v>4.0500000000000002E-5</c:v>
                </c:pt>
                <c:pt idx="100">
                  <c:v>4.0500000000000002E-5</c:v>
                </c:pt>
                <c:pt idx="101">
                  <c:v>4.0500000000000002E-5</c:v>
                </c:pt>
                <c:pt idx="102">
                  <c:v>4.0500000000000002E-5</c:v>
                </c:pt>
                <c:pt idx="103">
                  <c:v>4.0500000000000002E-5</c:v>
                </c:pt>
                <c:pt idx="104">
                  <c:v>4.0500000000000002E-5</c:v>
                </c:pt>
                <c:pt idx="105">
                  <c:v>4.0500000000000002E-5</c:v>
                </c:pt>
                <c:pt idx="106">
                  <c:v>4.0500000000000002E-5</c:v>
                </c:pt>
                <c:pt idx="107">
                  <c:v>4.0500000000000002E-5</c:v>
                </c:pt>
                <c:pt idx="108">
                  <c:v>4.0500000000000002E-5</c:v>
                </c:pt>
                <c:pt idx="109">
                  <c:v>4.0500000000000002E-5</c:v>
                </c:pt>
                <c:pt idx="110">
                  <c:v>4.0500000000000002E-5</c:v>
                </c:pt>
                <c:pt idx="111">
                  <c:v>4.0500000000000002E-5</c:v>
                </c:pt>
                <c:pt idx="112">
                  <c:v>4.0500000000000002E-5</c:v>
                </c:pt>
                <c:pt idx="113">
                  <c:v>4.0500000000000002E-5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98B-42E2-8B89-01B3DEDEA355}"/>
            </c:ext>
          </c:extLst>
        </c:ser>
        <c:ser>
          <c:idx val="1"/>
          <c:order val="1"/>
          <c:tx>
            <c:strRef>
              <c:f>r0_v832Initial!$AB$1</c:f>
              <c:strCache>
                <c:ptCount val="1"/>
                <c:pt idx="0">
                  <c:v>HBSHP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r0_v832Initial!$Z$2:$Z$202</c:f>
              <c:numCache>
                <c:formatCode>General</c:formatCode>
                <c:ptCount val="20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  <c:pt idx="151">
                  <c:v>302</c:v>
                </c:pt>
                <c:pt idx="152">
                  <c:v>304</c:v>
                </c:pt>
                <c:pt idx="153">
                  <c:v>306</c:v>
                </c:pt>
                <c:pt idx="154">
                  <c:v>308</c:v>
                </c:pt>
                <c:pt idx="155">
                  <c:v>310</c:v>
                </c:pt>
                <c:pt idx="156">
                  <c:v>312</c:v>
                </c:pt>
                <c:pt idx="157">
                  <c:v>314</c:v>
                </c:pt>
                <c:pt idx="158">
                  <c:v>316</c:v>
                </c:pt>
                <c:pt idx="159">
                  <c:v>318</c:v>
                </c:pt>
                <c:pt idx="160">
                  <c:v>320</c:v>
                </c:pt>
                <c:pt idx="161">
                  <c:v>322</c:v>
                </c:pt>
                <c:pt idx="162">
                  <c:v>324</c:v>
                </c:pt>
                <c:pt idx="163">
                  <c:v>326</c:v>
                </c:pt>
                <c:pt idx="164">
                  <c:v>328</c:v>
                </c:pt>
                <c:pt idx="165">
                  <c:v>330</c:v>
                </c:pt>
                <c:pt idx="166">
                  <c:v>332</c:v>
                </c:pt>
                <c:pt idx="167">
                  <c:v>334</c:v>
                </c:pt>
                <c:pt idx="168">
                  <c:v>336</c:v>
                </c:pt>
                <c:pt idx="169">
                  <c:v>338</c:v>
                </c:pt>
                <c:pt idx="170">
                  <c:v>340</c:v>
                </c:pt>
                <c:pt idx="171">
                  <c:v>342</c:v>
                </c:pt>
                <c:pt idx="172">
                  <c:v>344</c:v>
                </c:pt>
                <c:pt idx="173">
                  <c:v>346</c:v>
                </c:pt>
                <c:pt idx="174">
                  <c:v>348</c:v>
                </c:pt>
                <c:pt idx="175">
                  <c:v>350</c:v>
                </c:pt>
                <c:pt idx="176">
                  <c:v>352</c:v>
                </c:pt>
                <c:pt idx="177">
                  <c:v>354</c:v>
                </c:pt>
                <c:pt idx="178">
                  <c:v>356</c:v>
                </c:pt>
                <c:pt idx="179">
                  <c:v>358</c:v>
                </c:pt>
                <c:pt idx="180">
                  <c:v>360</c:v>
                </c:pt>
                <c:pt idx="181">
                  <c:v>362</c:v>
                </c:pt>
                <c:pt idx="182">
                  <c:v>364</c:v>
                </c:pt>
                <c:pt idx="183">
                  <c:v>366</c:v>
                </c:pt>
                <c:pt idx="184">
                  <c:v>368</c:v>
                </c:pt>
                <c:pt idx="185">
                  <c:v>370</c:v>
                </c:pt>
                <c:pt idx="186">
                  <c:v>372</c:v>
                </c:pt>
                <c:pt idx="187">
                  <c:v>374</c:v>
                </c:pt>
                <c:pt idx="188">
                  <c:v>376</c:v>
                </c:pt>
                <c:pt idx="189">
                  <c:v>378</c:v>
                </c:pt>
                <c:pt idx="190">
                  <c:v>380</c:v>
                </c:pt>
                <c:pt idx="191">
                  <c:v>382</c:v>
                </c:pt>
                <c:pt idx="192">
                  <c:v>384</c:v>
                </c:pt>
                <c:pt idx="193">
                  <c:v>386</c:v>
                </c:pt>
                <c:pt idx="194">
                  <c:v>388</c:v>
                </c:pt>
                <c:pt idx="195">
                  <c:v>390</c:v>
                </c:pt>
                <c:pt idx="196">
                  <c:v>392</c:v>
                </c:pt>
                <c:pt idx="197">
                  <c:v>394</c:v>
                </c:pt>
                <c:pt idx="198">
                  <c:v>396</c:v>
                </c:pt>
                <c:pt idx="199">
                  <c:v>398</c:v>
                </c:pt>
                <c:pt idx="200">
                  <c:v>400</c:v>
                </c:pt>
              </c:numCache>
            </c:numRef>
          </c:xVal>
          <c:yVal>
            <c:numRef>
              <c:f>r0_v832Initial!$AB$2:$AB$202</c:f>
              <c:numCache>
                <c:formatCode>0.0000000</c:formatCode>
                <c:ptCount val="201"/>
                <c:pt idx="0">
                  <c:v>1</c:v>
                </c:pt>
                <c:pt idx="1">
                  <c:v>0.99980000000000002</c:v>
                </c:pt>
                <c:pt idx="2">
                  <c:v>0.91</c:v>
                </c:pt>
                <c:pt idx="3">
                  <c:v>0.74250000000000005</c:v>
                </c:pt>
                <c:pt idx="4">
                  <c:v>0.36499999999999999</c:v>
                </c:pt>
                <c:pt idx="5">
                  <c:v>0.19500000000000001</c:v>
                </c:pt>
                <c:pt idx="6">
                  <c:v>0.10938109999999999</c:v>
                </c:pt>
                <c:pt idx="7">
                  <c:v>5.7195900000000001E-2</c:v>
                </c:pt>
                <c:pt idx="8">
                  <c:v>3.8172600000000001E-2</c:v>
                </c:pt>
                <c:pt idx="9">
                  <c:v>2.2071E-2</c:v>
                </c:pt>
                <c:pt idx="10">
                  <c:v>1.5280200000000001E-2</c:v>
                </c:pt>
                <c:pt idx="11">
                  <c:v>1.1704000000000001E-2</c:v>
                </c:pt>
                <c:pt idx="12">
                  <c:v>8.0528000000000006E-3</c:v>
                </c:pt>
                <c:pt idx="13">
                  <c:v>5.1777999999999998E-3</c:v>
                </c:pt>
                <c:pt idx="14">
                  <c:v>3.7629E-3</c:v>
                </c:pt>
                <c:pt idx="15">
                  <c:v>2.8793E-3</c:v>
                </c:pt>
                <c:pt idx="16">
                  <c:v>2.1662999999999999E-3</c:v>
                </c:pt>
                <c:pt idx="17">
                  <c:v>1.6521999999999999E-3</c:v>
                </c:pt>
                <c:pt idx="18">
                  <c:v>1.3066E-3</c:v>
                </c:pt>
                <c:pt idx="19">
                  <c:v>1.0552000000000001E-3</c:v>
                </c:pt>
                <c:pt idx="20">
                  <c:v>8.6689999999999998E-4</c:v>
                </c:pt>
                <c:pt idx="21">
                  <c:v>6.9749999999999999E-4</c:v>
                </c:pt>
                <c:pt idx="22">
                  <c:v>5.4489999999999996E-4</c:v>
                </c:pt>
                <c:pt idx="23">
                  <c:v>4.237E-4</c:v>
                </c:pt>
                <c:pt idx="24">
                  <c:v>3.4059999999999998E-4</c:v>
                </c:pt>
                <c:pt idx="25">
                  <c:v>2.8279999999999999E-4</c:v>
                </c:pt>
                <c:pt idx="26">
                  <c:v>2.4230000000000001E-4</c:v>
                </c:pt>
                <c:pt idx="27">
                  <c:v>2.12E-4</c:v>
                </c:pt>
                <c:pt idx="28">
                  <c:v>1.873E-4</c:v>
                </c:pt>
                <c:pt idx="29">
                  <c:v>1.641E-4</c:v>
                </c:pt>
                <c:pt idx="30">
                  <c:v>1.459E-4</c:v>
                </c:pt>
                <c:pt idx="31">
                  <c:v>1.293E-4</c:v>
                </c:pt>
                <c:pt idx="32">
                  <c:v>1.144E-4</c:v>
                </c:pt>
                <c:pt idx="33">
                  <c:v>1.054E-4</c:v>
                </c:pt>
                <c:pt idx="34">
                  <c:v>9.9199999999999999E-5</c:v>
                </c:pt>
                <c:pt idx="35">
                  <c:v>9.2999999999999997E-5</c:v>
                </c:pt>
                <c:pt idx="36">
                  <c:v>8.7899999999999995E-5</c:v>
                </c:pt>
                <c:pt idx="37">
                  <c:v>8.2799999999999993E-5</c:v>
                </c:pt>
                <c:pt idx="38">
                  <c:v>7.7799999999999994E-5</c:v>
                </c:pt>
                <c:pt idx="39">
                  <c:v>7.2399999999999998E-5</c:v>
                </c:pt>
                <c:pt idx="40">
                  <c:v>6.8300000000000007E-5</c:v>
                </c:pt>
                <c:pt idx="41">
                  <c:v>6.4599999999999998E-5</c:v>
                </c:pt>
                <c:pt idx="42">
                  <c:v>6.1500000000000004E-5</c:v>
                </c:pt>
                <c:pt idx="43">
                  <c:v>5.77E-5</c:v>
                </c:pt>
                <c:pt idx="44">
                  <c:v>5.3900000000000002E-5</c:v>
                </c:pt>
                <c:pt idx="45">
                  <c:v>4.9200000000000003E-5</c:v>
                </c:pt>
                <c:pt idx="46">
                  <c:v>4.5599999999999997E-5</c:v>
                </c:pt>
                <c:pt idx="47">
                  <c:v>4.21E-5</c:v>
                </c:pt>
                <c:pt idx="48">
                  <c:v>3.8000000000000002E-5</c:v>
                </c:pt>
                <c:pt idx="49">
                  <c:v>3.4499999999999998E-5</c:v>
                </c:pt>
                <c:pt idx="50">
                  <c:v>3.1000000000000001E-5</c:v>
                </c:pt>
                <c:pt idx="51">
                  <c:v>3.04E-5</c:v>
                </c:pt>
                <c:pt idx="52">
                  <c:v>2.9799999999999999E-5</c:v>
                </c:pt>
                <c:pt idx="53">
                  <c:v>2.9200000000000002E-5</c:v>
                </c:pt>
                <c:pt idx="54">
                  <c:v>2.8600000000000001E-5</c:v>
                </c:pt>
                <c:pt idx="55">
                  <c:v>2.8E-5</c:v>
                </c:pt>
                <c:pt idx="56">
                  <c:v>2.7699999999999999E-5</c:v>
                </c:pt>
                <c:pt idx="57">
                  <c:v>2.7399999999999999E-5</c:v>
                </c:pt>
                <c:pt idx="58">
                  <c:v>2.7100000000000001E-5</c:v>
                </c:pt>
                <c:pt idx="59">
                  <c:v>2.6800000000000001E-5</c:v>
                </c:pt>
                <c:pt idx="60">
                  <c:v>2.65E-5</c:v>
                </c:pt>
                <c:pt idx="61">
                  <c:v>2.6400000000000001E-5</c:v>
                </c:pt>
                <c:pt idx="62">
                  <c:v>2.6299999999999999E-5</c:v>
                </c:pt>
                <c:pt idx="63">
                  <c:v>2.62E-5</c:v>
                </c:pt>
                <c:pt idx="64">
                  <c:v>2.6100000000000001E-5</c:v>
                </c:pt>
                <c:pt idx="65">
                  <c:v>2.5999999999999998E-5</c:v>
                </c:pt>
                <c:pt idx="66">
                  <c:v>2.5899999999999999E-5</c:v>
                </c:pt>
                <c:pt idx="67">
                  <c:v>2.58E-5</c:v>
                </c:pt>
                <c:pt idx="68">
                  <c:v>2.5700000000000001E-5</c:v>
                </c:pt>
                <c:pt idx="69">
                  <c:v>2.5599999999999999E-5</c:v>
                </c:pt>
                <c:pt idx="70">
                  <c:v>2.55E-5</c:v>
                </c:pt>
                <c:pt idx="71">
                  <c:v>2.4499999999999999E-5</c:v>
                </c:pt>
                <c:pt idx="72">
                  <c:v>2.3499999999999999E-5</c:v>
                </c:pt>
                <c:pt idx="73">
                  <c:v>2.26E-5</c:v>
                </c:pt>
                <c:pt idx="74">
                  <c:v>2.16E-5</c:v>
                </c:pt>
                <c:pt idx="75">
                  <c:v>2.0599999999999999E-5</c:v>
                </c:pt>
                <c:pt idx="76">
                  <c:v>1.9400000000000001E-5</c:v>
                </c:pt>
                <c:pt idx="77">
                  <c:v>1.8300000000000001E-5</c:v>
                </c:pt>
                <c:pt idx="78">
                  <c:v>1.7099999999999999E-5</c:v>
                </c:pt>
                <c:pt idx="79">
                  <c:v>1.5999999999999999E-5</c:v>
                </c:pt>
                <c:pt idx="80">
                  <c:v>1.4800000000000001E-5</c:v>
                </c:pt>
                <c:pt idx="81">
                  <c:v>1.34E-5</c:v>
                </c:pt>
                <c:pt idx="82">
                  <c:v>1.2E-5</c:v>
                </c:pt>
                <c:pt idx="83">
                  <c:v>1.0000000000000001E-5</c:v>
                </c:pt>
                <c:pt idx="84">
                  <c:v>6.0000000000000002E-6</c:v>
                </c:pt>
                <c:pt idx="85">
                  <c:v>4.7999999999999998E-6</c:v>
                </c:pt>
                <c:pt idx="86">
                  <c:v>3.5999999999999998E-6</c:v>
                </c:pt>
                <c:pt idx="87">
                  <c:v>2.3999999999999999E-6</c:v>
                </c:pt>
                <c:pt idx="88">
                  <c:v>1.1999999999999999E-6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98B-42E2-8B89-01B3DEDEA355}"/>
            </c:ext>
          </c:extLst>
        </c:ser>
        <c:ser>
          <c:idx val="2"/>
          <c:order val="2"/>
          <c:tx>
            <c:strRef>
              <c:f>r0_v832Initial!$AC$1</c:f>
              <c:strCache>
                <c:ptCount val="1"/>
                <c:pt idx="0">
                  <c:v>HBOTH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r0_v832Initial!$Z$2:$Z$202</c:f>
              <c:numCache>
                <c:formatCode>General</c:formatCode>
                <c:ptCount val="20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  <c:pt idx="151">
                  <c:v>302</c:v>
                </c:pt>
                <c:pt idx="152">
                  <c:v>304</c:v>
                </c:pt>
                <c:pt idx="153">
                  <c:v>306</c:v>
                </c:pt>
                <c:pt idx="154">
                  <c:v>308</c:v>
                </c:pt>
                <c:pt idx="155">
                  <c:v>310</c:v>
                </c:pt>
                <c:pt idx="156">
                  <c:v>312</c:v>
                </c:pt>
                <c:pt idx="157">
                  <c:v>314</c:v>
                </c:pt>
                <c:pt idx="158">
                  <c:v>316</c:v>
                </c:pt>
                <c:pt idx="159">
                  <c:v>318</c:v>
                </c:pt>
                <c:pt idx="160">
                  <c:v>320</c:v>
                </c:pt>
                <c:pt idx="161">
                  <c:v>322</c:v>
                </c:pt>
                <c:pt idx="162">
                  <c:v>324</c:v>
                </c:pt>
                <c:pt idx="163">
                  <c:v>326</c:v>
                </c:pt>
                <c:pt idx="164">
                  <c:v>328</c:v>
                </c:pt>
                <c:pt idx="165">
                  <c:v>330</c:v>
                </c:pt>
                <c:pt idx="166">
                  <c:v>332</c:v>
                </c:pt>
                <c:pt idx="167">
                  <c:v>334</c:v>
                </c:pt>
                <c:pt idx="168">
                  <c:v>336</c:v>
                </c:pt>
                <c:pt idx="169">
                  <c:v>338</c:v>
                </c:pt>
                <c:pt idx="170">
                  <c:v>340</c:v>
                </c:pt>
                <c:pt idx="171">
                  <c:v>342</c:v>
                </c:pt>
                <c:pt idx="172">
                  <c:v>344</c:v>
                </c:pt>
                <c:pt idx="173">
                  <c:v>346</c:v>
                </c:pt>
                <c:pt idx="174">
                  <c:v>348</c:v>
                </c:pt>
                <c:pt idx="175">
                  <c:v>350</c:v>
                </c:pt>
                <c:pt idx="176">
                  <c:v>352</c:v>
                </c:pt>
                <c:pt idx="177">
                  <c:v>354</c:v>
                </c:pt>
                <c:pt idx="178">
                  <c:v>356</c:v>
                </c:pt>
                <c:pt idx="179">
                  <c:v>358</c:v>
                </c:pt>
                <c:pt idx="180">
                  <c:v>360</c:v>
                </c:pt>
                <c:pt idx="181">
                  <c:v>362</c:v>
                </c:pt>
                <c:pt idx="182">
                  <c:v>364</c:v>
                </c:pt>
                <c:pt idx="183">
                  <c:v>366</c:v>
                </c:pt>
                <c:pt idx="184">
                  <c:v>368</c:v>
                </c:pt>
                <c:pt idx="185">
                  <c:v>370</c:v>
                </c:pt>
                <c:pt idx="186">
                  <c:v>372</c:v>
                </c:pt>
                <c:pt idx="187">
                  <c:v>374</c:v>
                </c:pt>
                <c:pt idx="188">
                  <c:v>376</c:v>
                </c:pt>
                <c:pt idx="189">
                  <c:v>378</c:v>
                </c:pt>
                <c:pt idx="190">
                  <c:v>380</c:v>
                </c:pt>
                <c:pt idx="191">
                  <c:v>382</c:v>
                </c:pt>
                <c:pt idx="192">
                  <c:v>384</c:v>
                </c:pt>
                <c:pt idx="193">
                  <c:v>386</c:v>
                </c:pt>
                <c:pt idx="194">
                  <c:v>388</c:v>
                </c:pt>
                <c:pt idx="195">
                  <c:v>390</c:v>
                </c:pt>
                <c:pt idx="196">
                  <c:v>392</c:v>
                </c:pt>
                <c:pt idx="197">
                  <c:v>394</c:v>
                </c:pt>
                <c:pt idx="198">
                  <c:v>396</c:v>
                </c:pt>
                <c:pt idx="199">
                  <c:v>398</c:v>
                </c:pt>
                <c:pt idx="200">
                  <c:v>400</c:v>
                </c:pt>
              </c:numCache>
            </c:numRef>
          </c:xVal>
          <c:yVal>
            <c:numRef>
              <c:f>r0_v832Initial!$AC$2:$AC$202</c:f>
              <c:numCache>
                <c:formatCode>0.0000000</c:formatCode>
                <c:ptCount val="201"/>
                <c:pt idx="0">
                  <c:v>1</c:v>
                </c:pt>
                <c:pt idx="1">
                  <c:v>0.85167099999999996</c:v>
                </c:pt>
                <c:pt idx="2">
                  <c:v>0.5589307</c:v>
                </c:pt>
                <c:pt idx="3">
                  <c:v>0.20948939999999999</c:v>
                </c:pt>
                <c:pt idx="4">
                  <c:v>7.6412999999999995E-2</c:v>
                </c:pt>
                <c:pt idx="5">
                  <c:v>4.76643E-2</c:v>
                </c:pt>
                <c:pt idx="6">
                  <c:v>2.8261700000000001E-2</c:v>
                </c:pt>
                <c:pt idx="7">
                  <c:v>1.6141699999999998E-2</c:v>
                </c:pt>
                <c:pt idx="8">
                  <c:v>1.07145E-2</c:v>
                </c:pt>
                <c:pt idx="9">
                  <c:v>7.8902999999999994E-3</c:v>
                </c:pt>
                <c:pt idx="10">
                  <c:v>5.6512999999999997E-3</c:v>
                </c:pt>
                <c:pt idx="11">
                  <c:v>4.2348000000000004E-3</c:v>
                </c:pt>
                <c:pt idx="12">
                  <c:v>3.3140999999999999E-3</c:v>
                </c:pt>
                <c:pt idx="13">
                  <c:v>2.7047E-3</c:v>
                </c:pt>
                <c:pt idx="14">
                  <c:v>2.2012999999999998E-3</c:v>
                </c:pt>
                <c:pt idx="15">
                  <c:v>1.7955E-3</c:v>
                </c:pt>
                <c:pt idx="16">
                  <c:v>1.4955000000000001E-3</c:v>
                </c:pt>
                <c:pt idx="17">
                  <c:v>1.2694E-3</c:v>
                </c:pt>
                <c:pt idx="18">
                  <c:v>1.0652999999999999E-3</c:v>
                </c:pt>
                <c:pt idx="19">
                  <c:v>8.7870000000000005E-4</c:v>
                </c:pt>
                <c:pt idx="20">
                  <c:v>7.1679999999999997E-4</c:v>
                </c:pt>
                <c:pt idx="21">
                  <c:v>6.001E-4</c:v>
                </c:pt>
                <c:pt idx="22">
                  <c:v>5.1460000000000004E-4</c:v>
                </c:pt>
                <c:pt idx="23">
                  <c:v>4.5830000000000003E-4</c:v>
                </c:pt>
                <c:pt idx="24">
                  <c:v>4.1060000000000001E-4</c:v>
                </c:pt>
                <c:pt idx="25">
                  <c:v>3.6729999999999998E-4</c:v>
                </c:pt>
                <c:pt idx="26">
                  <c:v>3.2670000000000003E-4</c:v>
                </c:pt>
                <c:pt idx="27">
                  <c:v>2.9169999999999999E-4</c:v>
                </c:pt>
                <c:pt idx="28">
                  <c:v>2.6400000000000002E-4</c:v>
                </c:pt>
                <c:pt idx="29">
                  <c:v>2.362E-4</c:v>
                </c:pt>
                <c:pt idx="30">
                  <c:v>2.085E-4</c:v>
                </c:pt>
                <c:pt idx="31">
                  <c:v>1.8799999999999999E-4</c:v>
                </c:pt>
                <c:pt idx="32">
                  <c:v>1.7249999999999999E-4</c:v>
                </c:pt>
                <c:pt idx="33">
                  <c:v>1.5669999999999999E-4</c:v>
                </c:pt>
                <c:pt idx="34">
                  <c:v>1.4249999999999999E-4</c:v>
                </c:pt>
                <c:pt idx="35">
                  <c:v>1.303E-4</c:v>
                </c:pt>
                <c:pt idx="36">
                  <c:v>1.198E-4</c:v>
                </c:pt>
                <c:pt idx="37">
                  <c:v>1.102E-4</c:v>
                </c:pt>
                <c:pt idx="38">
                  <c:v>1.0179999999999999E-4</c:v>
                </c:pt>
                <c:pt idx="39">
                  <c:v>9.5199999999999997E-5</c:v>
                </c:pt>
                <c:pt idx="40">
                  <c:v>8.6000000000000003E-5</c:v>
                </c:pt>
                <c:pt idx="41">
                  <c:v>7.8800000000000004E-5</c:v>
                </c:pt>
                <c:pt idx="42">
                  <c:v>7.3100000000000001E-5</c:v>
                </c:pt>
                <c:pt idx="43">
                  <c:v>6.7100000000000005E-5</c:v>
                </c:pt>
                <c:pt idx="44">
                  <c:v>6.1799999999999998E-5</c:v>
                </c:pt>
                <c:pt idx="45">
                  <c:v>5.6900000000000001E-5</c:v>
                </c:pt>
                <c:pt idx="46">
                  <c:v>5.2599999999999998E-5</c:v>
                </c:pt>
                <c:pt idx="47">
                  <c:v>4.99E-5</c:v>
                </c:pt>
                <c:pt idx="48">
                  <c:v>4.74E-5</c:v>
                </c:pt>
                <c:pt idx="49">
                  <c:v>4.49E-5</c:v>
                </c:pt>
                <c:pt idx="50">
                  <c:v>4.1699999999999997E-5</c:v>
                </c:pt>
                <c:pt idx="51">
                  <c:v>4.0000000000000003E-5</c:v>
                </c:pt>
                <c:pt idx="52">
                  <c:v>3.8800000000000001E-5</c:v>
                </c:pt>
                <c:pt idx="53">
                  <c:v>3.79E-5</c:v>
                </c:pt>
                <c:pt idx="54">
                  <c:v>3.7400000000000001E-5</c:v>
                </c:pt>
                <c:pt idx="55">
                  <c:v>3.7200000000000003E-5</c:v>
                </c:pt>
                <c:pt idx="56">
                  <c:v>3.6699999999999998E-5</c:v>
                </c:pt>
                <c:pt idx="57">
                  <c:v>3.6300000000000001E-5</c:v>
                </c:pt>
                <c:pt idx="58">
                  <c:v>3.5899999999999998E-5</c:v>
                </c:pt>
                <c:pt idx="59">
                  <c:v>3.5500000000000002E-5</c:v>
                </c:pt>
                <c:pt idx="60">
                  <c:v>3.4999999999999997E-5</c:v>
                </c:pt>
                <c:pt idx="61">
                  <c:v>3.4E-5</c:v>
                </c:pt>
                <c:pt idx="62">
                  <c:v>3.29E-5</c:v>
                </c:pt>
                <c:pt idx="63">
                  <c:v>3.18E-5</c:v>
                </c:pt>
                <c:pt idx="64">
                  <c:v>3.0800000000000003E-5</c:v>
                </c:pt>
                <c:pt idx="65">
                  <c:v>2.97E-5</c:v>
                </c:pt>
                <c:pt idx="66">
                  <c:v>2.87E-5</c:v>
                </c:pt>
                <c:pt idx="67">
                  <c:v>2.76E-5</c:v>
                </c:pt>
                <c:pt idx="68">
                  <c:v>2.6599999999999999E-5</c:v>
                </c:pt>
                <c:pt idx="69">
                  <c:v>2.5599999999999999E-5</c:v>
                </c:pt>
                <c:pt idx="70">
                  <c:v>2.4499999999999999E-5</c:v>
                </c:pt>
                <c:pt idx="71">
                  <c:v>2.2799999999999999E-5</c:v>
                </c:pt>
                <c:pt idx="72">
                  <c:v>2.1100000000000001E-5</c:v>
                </c:pt>
                <c:pt idx="73">
                  <c:v>1.9400000000000001E-5</c:v>
                </c:pt>
                <c:pt idx="74">
                  <c:v>1.77E-5</c:v>
                </c:pt>
                <c:pt idx="75">
                  <c:v>1.5999999999999999E-5</c:v>
                </c:pt>
                <c:pt idx="76">
                  <c:v>1.49E-5</c:v>
                </c:pt>
                <c:pt idx="77">
                  <c:v>1.38E-5</c:v>
                </c:pt>
                <c:pt idx="78">
                  <c:v>1.26E-5</c:v>
                </c:pt>
                <c:pt idx="79">
                  <c:v>1.15E-5</c:v>
                </c:pt>
                <c:pt idx="80">
                  <c:v>1.03E-5</c:v>
                </c:pt>
                <c:pt idx="81">
                  <c:v>9.9000000000000001E-6</c:v>
                </c:pt>
                <c:pt idx="82">
                  <c:v>9.5000000000000005E-6</c:v>
                </c:pt>
                <c:pt idx="83">
                  <c:v>9.0999999999999993E-6</c:v>
                </c:pt>
                <c:pt idx="84">
                  <c:v>8.6999999999999997E-6</c:v>
                </c:pt>
                <c:pt idx="85">
                  <c:v>8.3000000000000002E-6</c:v>
                </c:pt>
                <c:pt idx="86">
                  <c:v>8.3000000000000002E-6</c:v>
                </c:pt>
                <c:pt idx="87">
                  <c:v>8.3000000000000002E-6</c:v>
                </c:pt>
                <c:pt idx="88">
                  <c:v>8.3000000000000002E-6</c:v>
                </c:pt>
                <c:pt idx="89">
                  <c:v>8.1999999999999994E-6</c:v>
                </c:pt>
                <c:pt idx="90">
                  <c:v>8.1999999999999994E-6</c:v>
                </c:pt>
                <c:pt idx="91">
                  <c:v>8.1999999999999994E-6</c:v>
                </c:pt>
                <c:pt idx="92">
                  <c:v>8.1000000000000004E-6</c:v>
                </c:pt>
                <c:pt idx="93">
                  <c:v>8.1000000000000004E-6</c:v>
                </c:pt>
                <c:pt idx="94">
                  <c:v>7.9999999999999996E-6</c:v>
                </c:pt>
                <c:pt idx="95">
                  <c:v>7.9000000000000006E-6</c:v>
                </c:pt>
                <c:pt idx="96">
                  <c:v>7.9000000000000006E-6</c:v>
                </c:pt>
                <c:pt idx="97">
                  <c:v>7.7999999999999999E-6</c:v>
                </c:pt>
                <c:pt idx="98">
                  <c:v>7.7999999999999999E-6</c:v>
                </c:pt>
                <c:pt idx="99">
                  <c:v>7.7000000000000008E-6</c:v>
                </c:pt>
                <c:pt idx="100">
                  <c:v>7.6000000000000001E-6</c:v>
                </c:pt>
                <c:pt idx="101">
                  <c:v>7.5000000000000002E-6</c:v>
                </c:pt>
                <c:pt idx="102">
                  <c:v>7.4000000000000003E-6</c:v>
                </c:pt>
                <c:pt idx="103">
                  <c:v>7.3000000000000004E-6</c:v>
                </c:pt>
                <c:pt idx="104">
                  <c:v>7.1999999999999997E-6</c:v>
                </c:pt>
                <c:pt idx="105">
                  <c:v>7.0999999999999998E-6</c:v>
                </c:pt>
                <c:pt idx="106">
                  <c:v>6.8000000000000001E-6</c:v>
                </c:pt>
                <c:pt idx="107">
                  <c:v>6.2999999999999998E-6</c:v>
                </c:pt>
                <c:pt idx="108">
                  <c:v>5.3000000000000001E-6</c:v>
                </c:pt>
                <c:pt idx="109">
                  <c:v>4.3000000000000003E-6</c:v>
                </c:pt>
                <c:pt idx="110">
                  <c:v>3.4999999999999999E-6</c:v>
                </c:pt>
                <c:pt idx="111">
                  <c:v>3.3000000000000002E-6</c:v>
                </c:pt>
                <c:pt idx="112">
                  <c:v>3.0000000000000001E-6</c:v>
                </c:pt>
                <c:pt idx="113">
                  <c:v>2.7E-6</c:v>
                </c:pt>
                <c:pt idx="114">
                  <c:v>2.3999999999999999E-6</c:v>
                </c:pt>
                <c:pt idx="115">
                  <c:v>2.0999999999999998E-6</c:v>
                </c:pt>
                <c:pt idx="116">
                  <c:v>1.7999999999999999E-6</c:v>
                </c:pt>
                <c:pt idx="117">
                  <c:v>1.5E-6</c:v>
                </c:pt>
                <c:pt idx="118">
                  <c:v>1.1999999999999999E-6</c:v>
                </c:pt>
                <c:pt idx="119">
                  <c:v>8.9999999999999996E-7</c:v>
                </c:pt>
                <c:pt idx="120">
                  <c:v>5.9999999999999997E-7</c:v>
                </c:pt>
                <c:pt idx="121">
                  <c:v>2.9999999999999999E-7</c:v>
                </c:pt>
                <c:pt idx="122">
                  <c:v>9.9999999999999995E-8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98B-42E2-8B89-01B3DEDEA355}"/>
            </c:ext>
          </c:extLst>
        </c:ser>
        <c:ser>
          <c:idx val="3"/>
          <c:order val="3"/>
          <c:tx>
            <c:strRef>
              <c:f>r0_v832Initial!$AD$1</c:f>
              <c:strCache>
                <c:ptCount val="1"/>
                <c:pt idx="0">
                  <c:v>HBSCH_PR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r0_v832Initial!$Z$2:$Z$202</c:f>
              <c:numCache>
                <c:formatCode>General</c:formatCode>
                <c:ptCount val="20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  <c:pt idx="151">
                  <c:v>302</c:v>
                </c:pt>
                <c:pt idx="152">
                  <c:v>304</c:v>
                </c:pt>
                <c:pt idx="153">
                  <c:v>306</c:v>
                </c:pt>
                <c:pt idx="154">
                  <c:v>308</c:v>
                </c:pt>
                <c:pt idx="155">
                  <c:v>310</c:v>
                </c:pt>
                <c:pt idx="156">
                  <c:v>312</c:v>
                </c:pt>
                <c:pt idx="157">
                  <c:v>314</c:v>
                </c:pt>
                <c:pt idx="158">
                  <c:v>316</c:v>
                </c:pt>
                <c:pt idx="159">
                  <c:v>318</c:v>
                </c:pt>
                <c:pt idx="160">
                  <c:v>320</c:v>
                </c:pt>
                <c:pt idx="161">
                  <c:v>322</c:v>
                </c:pt>
                <c:pt idx="162">
                  <c:v>324</c:v>
                </c:pt>
                <c:pt idx="163">
                  <c:v>326</c:v>
                </c:pt>
                <c:pt idx="164">
                  <c:v>328</c:v>
                </c:pt>
                <c:pt idx="165">
                  <c:v>330</c:v>
                </c:pt>
                <c:pt idx="166">
                  <c:v>332</c:v>
                </c:pt>
                <c:pt idx="167">
                  <c:v>334</c:v>
                </c:pt>
                <c:pt idx="168">
                  <c:v>336</c:v>
                </c:pt>
                <c:pt idx="169">
                  <c:v>338</c:v>
                </c:pt>
                <c:pt idx="170">
                  <c:v>340</c:v>
                </c:pt>
                <c:pt idx="171">
                  <c:v>342</c:v>
                </c:pt>
                <c:pt idx="172">
                  <c:v>344</c:v>
                </c:pt>
                <c:pt idx="173">
                  <c:v>346</c:v>
                </c:pt>
                <c:pt idx="174">
                  <c:v>348</c:v>
                </c:pt>
                <c:pt idx="175">
                  <c:v>350</c:v>
                </c:pt>
                <c:pt idx="176">
                  <c:v>352</c:v>
                </c:pt>
                <c:pt idx="177">
                  <c:v>354</c:v>
                </c:pt>
                <c:pt idx="178">
                  <c:v>356</c:v>
                </c:pt>
                <c:pt idx="179">
                  <c:v>358</c:v>
                </c:pt>
                <c:pt idx="180">
                  <c:v>360</c:v>
                </c:pt>
                <c:pt idx="181">
                  <c:v>362</c:v>
                </c:pt>
                <c:pt idx="182">
                  <c:v>364</c:v>
                </c:pt>
                <c:pt idx="183">
                  <c:v>366</c:v>
                </c:pt>
                <c:pt idx="184">
                  <c:v>368</c:v>
                </c:pt>
                <c:pt idx="185">
                  <c:v>370</c:v>
                </c:pt>
                <c:pt idx="186">
                  <c:v>372</c:v>
                </c:pt>
                <c:pt idx="187">
                  <c:v>374</c:v>
                </c:pt>
                <c:pt idx="188">
                  <c:v>376</c:v>
                </c:pt>
                <c:pt idx="189">
                  <c:v>378</c:v>
                </c:pt>
                <c:pt idx="190">
                  <c:v>380</c:v>
                </c:pt>
                <c:pt idx="191">
                  <c:v>382</c:v>
                </c:pt>
                <c:pt idx="192">
                  <c:v>384</c:v>
                </c:pt>
                <c:pt idx="193">
                  <c:v>386</c:v>
                </c:pt>
                <c:pt idx="194">
                  <c:v>388</c:v>
                </c:pt>
                <c:pt idx="195">
                  <c:v>390</c:v>
                </c:pt>
                <c:pt idx="196">
                  <c:v>392</c:v>
                </c:pt>
                <c:pt idx="197">
                  <c:v>394</c:v>
                </c:pt>
                <c:pt idx="198">
                  <c:v>396</c:v>
                </c:pt>
                <c:pt idx="199">
                  <c:v>398</c:v>
                </c:pt>
                <c:pt idx="200">
                  <c:v>400</c:v>
                </c:pt>
              </c:numCache>
            </c:numRef>
          </c:xVal>
          <c:yVal>
            <c:numRef>
              <c:f>r0_v832Initial!$AD$2:$AD$202</c:f>
              <c:numCache>
                <c:formatCode>0.0000000</c:formatCode>
                <c:ptCount val="2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0.26952989999999999</c:v>
                </c:pt>
                <c:pt idx="4">
                  <c:v>1.46029E-2</c:v>
                </c:pt>
                <c:pt idx="5">
                  <c:v>3.9319999999999997E-3</c:v>
                </c:pt>
                <c:pt idx="6">
                  <c:v>1.7741E-3</c:v>
                </c:pt>
                <c:pt idx="7">
                  <c:v>7.3959999999999998E-4</c:v>
                </c:pt>
                <c:pt idx="8">
                  <c:v>5.8960000000000002E-4</c:v>
                </c:pt>
                <c:pt idx="9">
                  <c:v>5.128E-4</c:v>
                </c:pt>
                <c:pt idx="10">
                  <c:v>4.392E-4</c:v>
                </c:pt>
                <c:pt idx="11">
                  <c:v>3.4949999999999998E-4</c:v>
                </c:pt>
                <c:pt idx="12">
                  <c:v>2.519E-4</c:v>
                </c:pt>
                <c:pt idx="13">
                  <c:v>1.6239999999999999E-4</c:v>
                </c:pt>
                <c:pt idx="14">
                  <c:v>1.0450000000000001E-4</c:v>
                </c:pt>
                <c:pt idx="15">
                  <c:v>6.97E-5</c:v>
                </c:pt>
                <c:pt idx="16">
                  <c:v>4.21E-5</c:v>
                </c:pt>
                <c:pt idx="17">
                  <c:v>2.83E-5</c:v>
                </c:pt>
                <c:pt idx="18">
                  <c:v>1.8300000000000001E-5</c:v>
                </c:pt>
                <c:pt idx="19">
                  <c:v>1.5099999999999999E-5</c:v>
                </c:pt>
                <c:pt idx="20">
                  <c:v>1.2999999999999999E-5</c:v>
                </c:pt>
                <c:pt idx="21">
                  <c:v>1.1600000000000001E-5</c:v>
                </c:pt>
                <c:pt idx="22">
                  <c:v>7.6000000000000001E-6</c:v>
                </c:pt>
                <c:pt idx="23">
                  <c:v>3.4999999999999999E-6</c:v>
                </c:pt>
                <c:pt idx="24">
                  <c:v>1.7999999999999999E-6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98B-42E2-8B89-01B3DEDEA355}"/>
            </c:ext>
          </c:extLst>
        </c:ser>
        <c:ser>
          <c:idx val="4"/>
          <c:order val="4"/>
          <c:tx>
            <c:strRef>
              <c:f>r0_v832Initial!$AE$1</c:f>
              <c:strCache>
                <c:ptCount val="1"/>
                <c:pt idx="0">
                  <c:v>HBSCH_SC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r0_v832Initial!$Z$2:$Z$202</c:f>
              <c:numCache>
                <c:formatCode>General</c:formatCode>
                <c:ptCount val="20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  <c:pt idx="151">
                  <c:v>302</c:v>
                </c:pt>
                <c:pt idx="152">
                  <c:v>304</c:v>
                </c:pt>
                <c:pt idx="153">
                  <c:v>306</c:v>
                </c:pt>
                <c:pt idx="154">
                  <c:v>308</c:v>
                </c:pt>
                <c:pt idx="155">
                  <c:v>310</c:v>
                </c:pt>
                <c:pt idx="156">
                  <c:v>312</c:v>
                </c:pt>
                <c:pt idx="157">
                  <c:v>314</c:v>
                </c:pt>
                <c:pt idx="158">
                  <c:v>316</c:v>
                </c:pt>
                <c:pt idx="159">
                  <c:v>318</c:v>
                </c:pt>
                <c:pt idx="160">
                  <c:v>320</c:v>
                </c:pt>
                <c:pt idx="161">
                  <c:v>322</c:v>
                </c:pt>
                <c:pt idx="162">
                  <c:v>324</c:v>
                </c:pt>
                <c:pt idx="163">
                  <c:v>326</c:v>
                </c:pt>
                <c:pt idx="164">
                  <c:v>328</c:v>
                </c:pt>
                <c:pt idx="165">
                  <c:v>330</c:v>
                </c:pt>
                <c:pt idx="166">
                  <c:v>332</c:v>
                </c:pt>
                <c:pt idx="167">
                  <c:v>334</c:v>
                </c:pt>
                <c:pt idx="168">
                  <c:v>336</c:v>
                </c:pt>
                <c:pt idx="169">
                  <c:v>338</c:v>
                </c:pt>
                <c:pt idx="170">
                  <c:v>340</c:v>
                </c:pt>
                <c:pt idx="171">
                  <c:v>342</c:v>
                </c:pt>
                <c:pt idx="172">
                  <c:v>344</c:v>
                </c:pt>
                <c:pt idx="173">
                  <c:v>346</c:v>
                </c:pt>
                <c:pt idx="174">
                  <c:v>348</c:v>
                </c:pt>
                <c:pt idx="175">
                  <c:v>350</c:v>
                </c:pt>
                <c:pt idx="176">
                  <c:v>352</c:v>
                </c:pt>
                <c:pt idx="177">
                  <c:v>354</c:v>
                </c:pt>
                <c:pt idx="178">
                  <c:v>356</c:v>
                </c:pt>
                <c:pt idx="179">
                  <c:v>358</c:v>
                </c:pt>
                <c:pt idx="180">
                  <c:v>360</c:v>
                </c:pt>
                <c:pt idx="181">
                  <c:v>362</c:v>
                </c:pt>
                <c:pt idx="182">
                  <c:v>364</c:v>
                </c:pt>
                <c:pt idx="183">
                  <c:v>366</c:v>
                </c:pt>
                <c:pt idx="184">
                  <c:v>368</c:v>
                </c:pt>
                <c:pt idx="185">
                  <c:v>370</c:v>
                </c:pt>
                <c:pt idx="186">
                  <c:v>372</c:v>
                </c:pt>
                <c:pt idx="187">
                  <c:v>374</c:v>
                </c:pt>
                <c:pt idx="188">
                  <c:v>376</c:v>
                </c:pt>
                <c:pt idx="189">
                  <c:v>378</c:v>
                </c:pt>
                <c:pt idx="190">
                  <c:v>380</c:v>
                </c:pt>
                <c:pt idx="191">
                  <c:v>382</c:v>
                </c:pt>
                <c:pt idx="192">
                  <c:v>384</c:v>
                </c:pt>
                <c:pt idx="193">
                  <c:v>386</c:v>
                </c:pt>
                <c:pt idx="194">
                  <c:v>388</c:v>
                </c:pt>
                <c:pt idx="195">
                  <c:v>390</c:v>
                </c:pt>
                <c:pt idx="196">
                  <c:v>392</c:v>
                </c:pt>
                <c:pt idx="197">
                  <c:v>394</c:v>
                </c:pt>
                <c:pt idx="198">
                  <c:v>396</c:v>
                </c:pt>
                <c:pt idx="199">
                  <c:v>398</c:v>
                </c:pt>
                <c:pt idx="200">
                  <c:v>400</c:v>
                </c:pt>
              </c:numCache>
            </c:numRef>
          </c:xVal>
          <c:yVal>
            <c:numRef>
              <c:f>r0_v832Initial!$AE$2:$AE$202</c:f>
              <c:numCache>
                <c:formatCode>0.0000000</c:formatCode>
                <c:ptCount val="201"/>
                <c:pt idx="0">
                  <c:v>1</c:v>
                </c:pt>
                <c:pt idx="1">
                  <c:v>0.91924790000000001</c:v>
                </c:pt>
                <c:pt idx="2">
                  <c:v>0.1908059</c:v>
                </c:pt>
                <c:pt idx="3">
                  <c:v>1.75827E-2</c:v>
                </c:pt>
                <c:pt idx="4">
                  <c:v>3.4981000000000001E-3</c:v>
                </c:pt>
                <c:pt idx="5">
                  <c:v>1.6182E-3</c:v>
                </c:pt>
                <c:pt idx="6">
                  <c:v>1.1222000000000001E-3</c:v>
                </c:pt>
                <c:pt idx="7">
                  <c:v>7.4819999999999997E-4</c:v>
                </c:pt>
                <c:pt idx="8">
                  <c:v>4.7019999999999999E-4</c:v>
                </c:pt>
                <c:pt idx="9">
                  <c:v>3.3199999999999999E-4</c:v>
                </c:pt>
                <c:pt idx="10">
                  <c:v>2.3819999999999999E-4</c:v>
                </c:pt>
                <c:pt idx="11">
                  <c:v>1.5559999999999999E-4</c:v>
                </c:pt>
                <c:pt idx="12">
                  <c:v>7.25E-5</c:v>
                </c:pt>
                <c:pt idx="13">
                  <c:v>4.8000000000000001E-5</c:v>
                </c:pt>
                <c:pt idx="14">
                  <c:v>3.8099999999999998E-5</c:v>
                </c:pt>
                <c:pt idx="15">
                  <c:v>3.0800000000000003E-5</c:v>
                </c:pt>
                <c:pt idx="16">
                  <c:v>2.6100000000000001E-5</c:v>
                </c:pt>
                <c:pt idx="17">
                  <c:v>2.26E-5</c:v>
                </c:pt>
                <c:pt idx="18">
                  <c:v>2.02E-5</c:v>
                </c:pt>
                <c:pt idx="19">
                  <c:v>1.8099999999999999E-5</c:v>
                </c:pt>
                <c:pt idx="20">
                  <c:v>1.5999999999999999E-5</c:v>
                </c:pt>
                <c:pt idx="21">
                  <c:v>1.4600000000000001E-5</c:v>
                </c:pt>
                <c:pt idx="22">
                  <c:v>1.3200000000000001E-5</c:v>
                </c:pt>
                <c:pt idx="23">
                  <c:v>1.2099999999999999E-5</c:v>
                </c:pt>
                <c:pt idx="24">
                  <c:v>1.11E-5</c:v>
                </c:pt>
                <c:pt idx="25">
                  <c:v>1.03E-5</c:v>
                </c:pt>
                <c:pt idx="26">
                  <c:v>9.7000000000000003E-6</c:v>
                </c:pt>
                <c:pt idx="27">
                  <c:v>9.3000000000000007E-6</c:v>
                </c:pt>
                <c:pt idx="28">
                  <c:v>8.6999999999999997E-6</c:v>
                </c:pt>
                <c:pt idx="29">
                  <c:v>8.1000000000000004E-6</c:v>
                </c:pt>
                <c:pt idx="30">
                  <c:v>7.4000000000000003E-6</c:v>
                </c:pt>
                <c:pt idx="31">
                  <c:v>6.8000000000000001E-6</c:v>
                </c:pt>
                <c:pt idx="32">
                  <c:v>6.2999999999999998E-6</c:v>
                </c:pt>
                <c:pt idx="33">
                  <c:v>5.8000000000000004E-6</c:v>
                </c:pt>
                <c:pt idx="34">
                  <c:v>5.1000000000000003E-6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98B-42E2-8B89-01B3DEDEA355}"/>
            </c:ext>
          </c:extLst>
        </c:ser>
        <c:ser>
          <c:idx val="5"/>
          <c:order val="5"/>
          <c:tx>
            <c:strRef>
              <c:f>r0_v832Initial!$AF$1</c:f>
              <c:strCache>
                <c:ptCount val="1"/>
                <c:pt idx="0">
                  <c:v>NHBW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r0_v832Initial!$Z$2:$Z$202</c:f>
              <c:numCache>
                <c:formatCode>General</c:formatCode>
                <c:ptCount val="20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  <c:pt idx="151">
                  <c:v>302</c:v>
                </c:pt>
                <c:pt idx="152">
                  <c:v>304</c:v>
                </c:pt>
                <c:pt idx="153">
                  <c:v>306</c:v>
                </c:pt>
                <c:pt idx="154">
                  <c:v>308</c:v>
                </c:pt>
                <c:pt idx="155">
                  <c:v>310</c:v>
                </c:pt>
                <c:pt idx="156">
                  <c:v>312</c:v>
                </c:pt>
                <c:pt idx="157">
                  <c:v>314</c:v>
                </c:pt>
                <c:pt idx="158">
                  <c:v>316</c:v>
                </c:pt>
                <c:pt idx="159">
                  <c:v>318</c:v>
                </c:pt>
                <c:pt idx="160">
                  <c:v>320</c:v>
                </c:pt>
                <c:pt idx="161">
                  <c:v>322</c:v>
                </c:pt>
                <c:pt idx="162">
                  <c:v>324</c:v>
                </c:pt>
                <c:pt idx="163">
                  <c:v>326</c:v>
                </c:pt>
                <c:pt idx="164">
                  <c:v>328</c:v>
                </c:pt>
                <c:pt idx="165">
                  <c:v>330</c:v>
                </c:pt>
                <c:pt idx="166">
                  <c:v>332</c:v>
                </c:pt>
                <c:pt idx="167">
                  <c:v>334</c:v>
                </c:pt>
                <c:pt idx="168">
                  <c:v>336</c:v>
                </c:pt>
                <c:pt idx="169">
                  <c:v>338</c:v>
                </c:pt>
                <c:pt idx="170">
                  <c:v>340</c:v>
                </c:pt>
                <c:pt idx="171">
                  <c:v>342</c:v>
                </c:pt>
                <c:pt idx="172">
                  <c:v>344</c:v>
                </c:pt>
                <c:pt idx="173">
                  <c:v>346</c:v>
                </c:pt>
                <c:pt idx="174">
                  <c:v>348</c:v>
                </c:pt>
                <c:pt idx="175">
                  <c:v>350</c:v>
                </c:pt>
                <c:pt idx="176">
                  <c:v>352</c:v>
                </c:pt>
                <c:pt idx="177">
                  <c:v>354</c:v>
                </c:pt>
                <c:pt idx="178">
                  <c:v>356</c:v>
                </c:pt>
                <c:pt idx="179">
                  <c:v>358</c:v>
                </c:pt>
                <c:pt idx="180">
                  <c:v>360</c:v>
                </c:pt>
                <c:pt idx="181">
                  <c:v>362</c:v>
                </c:pt>
                <c:pt idx="182">
                  <c:v>364</c:v>
                </c:pt>
                <c:pt idx="183">
                  <c:v>366</c:v>
                </c:pt>
                <c:pt idx="184">
                  <c:v>368</c:v>
                </c:pt>
                <c:pt idx="185">
                  <c:v>370</c:v>
                </c:pt>
                <c:pt idx="186">
                  <c:v>372</c:v>
                </c:pt>
                <c:pt idx="187">
                  <c:v>374</c:v>
                </c:pt>
                <c:pt idx="188">
                  <c:v>376</c:v>
                </c:pt>
                <c:pt idx="189">
                  <c:v>378</c:v>
                </c:pt>
                <c:pt idx="190">
                  <c:v>380</c:v>
                </c:pt>
                <c:pt idx="191">
                  <c:v>382</c:v>
                </c:pt>
                <c:pt idx="192">
                  <c:v>384</c:v>
                </c:pt>
                <c:pt idx="193">
                  <c:v>386</c:v>
                </c:pt>
                <c:pt idx="194">
                  <c:v>388</c:v>
                </c:pt>
                <c:pt idx="195">
                  <c:v>390</c:v>
                </c:pt>
                <c:pt idx="196">
                  <c:v>392</c:v>
                </c:pt>
                <c:pt idx="197">
                  <c:v>394</c:v>
                </c:pt>
                <c:pt idx="198">
                  <c:v>396</c:v>
                </c:pt>
                <c:pt idx="199">
                  <c:v>398</c:v>
                </c:pt>
                <c:pt idx="200">
                  <c:v>400</c:v>
                </c:pt>
              </c:numCache>
            </c:numRef>
          </c:xVal>
          <c:yVal>
            <c:numRef>
              <c:f>r0_v832Initial!$AF$2:$AF$202</c:f>
              <c:numCache>
                <c:formatCode>0.0000000</c:formatCode>
                <c:ptCount val="201"/>
                <c:pt idx="0">
                  <c:v>1</c:v>
                </c:pt>
                <c:pt idx="1">
                  <c:v>0.95630570000000004</c:v>
                </c:pt>
                <c:pt idx="2">
                  <c:v>0.78849999999999998</c:v>
                </c:pt>
                <c:pt idx="3">
                  <c:v>0.59719999999999995</c:v>
                </c:pt>
                <c:pt idx="4">
                  <c:v>0.37644929999999999</c:v>
                </c:pt>
                <c:pt idx="5">
                  <c:v>0.2308289</c:v>
                </c:pt>
                <c:pt idx="6">
                  <c:v>0.15759529999999999</c:v>
                </c:pt>
                <c:pt idx="7">
                  <c:v>9.9459900000000004E-2</c:v>
                </c:pt>
                <c:pt idx="8">
                  <c:v>7.26387E-2</c:v>
                </c:pt>
                <c:pt idx="9">
                  <c:v>5.4129400000000001E-2</c:v>
                </c:pt>
                <c:pt idx="10">
                  <c:v>3.8128200000000001E-2</c:v>
                </c:pt>
                <c:pt idx="11">
                  <c:v>3.1E-2</c:v>
                </c:pt>
                <c:pt idx="12">
                  <c:v>2.6499999999999999E-2</c:v>
                </c:pt>
                <c:pt idx="13">
                  <c:v>2.3600699999999999E-2</c:v>
                </c:pt>
                <c:pt idx="14">
                  <c:v>2.0701500000000001E-2</c:v>
                </c:pt>
                <c:pt idx="15">
                  <c:v>1.7988000000000001E-2</c:v>
                </c:pt>
                <c:pt idx="16">
                  <c:v>1.5508600000000001E-2</c:v>
                </c:pt>
                <c:pt idx="17">
                  <c:v>1.3125599999999999E-2</c:v>
                </c:pt>
                <c:pt idx="18">
                  <c:v>1.0936700000000001E-2</c:v>
                </c:pt>
                <c:pt idx="19">
                  <c:v>9.1252E-3</c:v>
                </c:pt>
                <c:pt idx="20">
                  <c:v>7.8227000000000001E-3</c:v>
                </c:pt>
                <c:pt idx="21">
                  <c:v>6.9182000000000002E-3</c:v>
                </c:pt>
                <c:pt idx="22">
                  <c:v>6.2223000000000001E-3</c:v>
                </c:pt>
                <c:pt idx="23">
                  <c:v>5.7650000000000002E-3</c:v>
                </c:pt>
                <c:pt idx="24">
                  <c:v>5.2430000000000003E-3</c:v>
                </c:pt>
                <c:pt idx="25">
                  <c:v>4.7162000000000003E-3</c:v>
                </c:pt>
                <c:pt idx="26">
                  <c:v>4.1675999999999996E-3</c:v>
                </c:pt>
                <c:pt idx="27">
                  <c:v>3.6985999999999998E-3</c:v>
                </c:pt>
                <c:pt idx="28">
                  <c:v>3.3587000000000001E-3</c:v>
                </c:pt>
                <c:pt idx="29">
                  <c:v>3.1691000000000002E-3</c:v>
                </c:pt>
                <c:pt idx="30">
                  <c:v>3.0549000000000002E-3</c:v>
                </c:pt>
                <c:pt idx="31">
                  <c:v>2.9407000000000001E-3</c:v>
                </c:pt>
                <c:pt idx="32">
                  <c:v>2.8528E-3</c:v>
                </c:pt>
                <c:pt idx="33">
                  <c:v>2.7647000000000001E-3</c:v>
                </c:pt>
                <c:pt idx="34">
                  <c:v>2.6648000000000002E-3</c:v>
                </c:pt>
                <c:pt idx="35">
                  <c:v>2.5709999999999999E-3</c:v>
                </c:pt>
                <c:pt idx="36">
                  <c:v>2.4526000000000001E-3</c:v>
                </c:pt>
                <c:pt idx="37">
                  <c:v>2.336E-3</c:v>
                </c:pt>
                <c:pt idx="38">
                  <c:v>2.2016000000000002E-3</c:v>
                </c:pt>
                <c:pt idx="39">
                  <c:v>2.049E-3</c:v>
                </c:pt>
                <c:pt idx="40">
                  <c:v>1.9170999999999999E-3</c:v>
                </c:pt>
                <c:pt idx="41">
                  <c:v>1.7742999999999999E-3</c:v>
                </c:pt>
                <c:pt idx="42">
                  <c:v>1.6440000000000001E-3</c:v>
                </c:pt>
                <c:pt idx="43">
                  <c:v>1.5207E-3</c:v>
                </c:pt>
                <c:pt idx="44">
                  <c:v>1.4028999999999999E-3</c:v>
                </c:pt>
                <c:pt idx="45">
                  <c:v>1.2894E-3</c:v>
                </c:pt>
                <c:pt idx="46">
                  <c:v>1.1921E-3</c:v>
                </c:pt>
                <c:pt idx="47">
                  <c:v>1.0859000000000001E-3</c:v>
                </c:pt>
                <c:pt idx="48">
                  <c:v>1.0024000000000001E-3</c:v>
                </c:pt>
                <c:pt idx="49">
                  <c:v>9.301E-4</c:v>
                </c:pt>
                <c:pt idx="50">
                  <c:v>8.6660000000000003E-4</c:v>
                </c:pt>
                <c:pt idx="51">
                  <c:v>8.12E-4</c:v>
                </c:pt>
                <c:pt idx="52">
                  <c:v>7.6400000000000003E-4</c:v>
                </c:pt>
                <c:pt idx="53">
                  <c:v>7.1400000000000001E-4</c:v>
                </c:pt>
                <c:pt idx="54">
                  <c:v>6.7380000000000001E-4</c:v>
                </c:pt>
                <c:pt idx="55">
                  <c:v>6.3449999999999997E-4</c:v>
                </c:pt>
                <c:pt idx="56">
                  <c:v>5.9570000000000001E-4</c:v>
                </c:pt>
                <c:pt idx="57">
                  <c:v>5.6510000000000002E-4</c:v>
                </c:pt>
                <c:pt idx="58">
                  <c:v>5.3200000000000003E-4</c:v>
                </c:pt>
                <c:pt idx="59">
                  <c:v>5.0040000000000002E-4</c:v>
                </c:pt>
                <c:pt idx="60">
                  <c:v>4.749E-4</c:v>
                </c:pt>
                <c:pt idx="61">
                  <c:v>4.5100000000000001E-4</c:v>
                </c:pt>
                <c:pt idx="62">
                  <c:v>4.2700000000000002E-4</c:v>
                </c:pt>
                <c:pt idx="63">
                  <c:v>4.0700000000000003E-4</c:v>
                </c:pt>
                <c:pt idx="64">
                  <c:v>3.8519999999999998E-4</c:v>
                </c:pt>
                <c:pt idx="65">
                  <c:v>3.615E-4</c:v>
                </c:pt>
                <c:pt idx="66">
                  <c:v>3.3740000000000002E-4</c:v>
                </c:pt>
                <c:pt idx="67">
                  <c:v>3.1129999999999998E-4</c:v>
                </c:pt>
                <c:pt idx="68">
                  <c:v>2.8269999999999999E-4</c:v>
                </c:pt>
                <c:pt idx="69">
                  <c:v>2.5839999999999999E-4</c:v>
                </c:pt>
                <c:pt idx="70">
                  <c:v>2.321E-4</c:v>
                </c:pt>
                <c:pt idx="71">
                  <c:v>2.065E-4</c:v>
                </c:pt>
                <c:pt idx="72">
                  <c:v>1.862E-4</c:v>
                </c:pt>
                <c:pt idx="73">
                  <c:v>1.662E-4</c:v>
                </c:pt>
                <c:pt idx="74">
                  <c:v>1.496E-4</c:v>
                </c:pt>
                <c:pt idx="75">
                  <c:v>1.381E-4</c:v>
                </c:pt>
                <c:pt idx="76">
                  <c:v>1.3210000000000001E-4</c:v>
                </c:pt>
                <c:pt idx="77">
                  <c:v>1.262E-4</c:v>
                </c:pt>
                <c:pt idx="78">
                  <c:v>1.203E-4</c:v>
                </c:pt>
                <c:pt idx="79">
                  <c:v>1.143E-4</c:v>
                </c:pt>
                <c:pt idx="80">
                  <c:v>1.0840000000000001E-4</c:v>
                </c:pt>
                <c:pt idx="81">
                  <c:v>1.0530285714285714E-4</c:v>
                </c:pt>
                <c:pt idx="82">
                  <c:v>1.0220571428571428E-4</c:v>
                </c:pt>
                <c:pt idx="83">
                  <c:v>9.9108571428571413E-5</c:v>
                </c:pt>
                <c:pt idx="84">
                  <c:v>9.6011428571428549E-5</c:v>
                </c:pt>
                <c:pt idx="85">
                  <c:v>9.2914285714285684E-5</c:v>
                </c:pt>
                <c:pt idx="86">
                  <c:v>8.981714285714282E-5</c:v>
                </c:pt>
                <c:pt idx="87">
                  <c:v>8.6719999999999956E-5</c:v>
                </c:pt>
                <c:pt idx="88">
                  <c:v>8.3622857142857091E-5</c:v>
                </c:pt>
                <c:pt idx="89">
                  <c:v>8.0525714285714227E-5</c:v>
                </c:pt>
                <c:pt idx="90">
                  <c:v>7.7428571428571363E-5</c:v>
                </c:pt>
                <c:pt idx="91">
                  <c:v>7.4331428571428499E-5</c:v>
                </c:pt>
                <c:pt idx="92">
                  <c:v>7.1234285714285634E-5</c:v>
                </c:pt>
                <c:pt idx="93">
                  <c:v>6.813714285714277E-5</c:v>
                </c:pt>
                <c:pt idx="94">
                  <c:v>6.5039999999999906E-5</c:v>
                </c:pt>
                <c:pt idx="95">
                  <c:v>6.1942857142857042E-5</c:v>
                </c:pt>
                <c:pt idx="96">
                  <c:v>5.8845714285714184E-5</c:v>
                </c:pt>
                <c:pt idx="97">
                  <c:v>5.5748571428571327E-5</c:v>
                </c:pt>
                <c:pt idx="98">
                  <c:v>5.2651428571428469E-5</c:v>
                </c:pt>
                <c:pt idx="99">
                  <c:v>4.9554285714285612E-5</c:v>
                </c:pt>
                <c:pt idx="100">
                  <c:v>4.6457142857142754E-5</c:v>
                </c:pt>
                <c:pt idx="101">
                  <c:v>4.3359999999999897E-5</c:v>
                </c:pt>
                <c:pt idx="102">
                  <c:v>4.0262857142857039E-5</c:v>
                </c:pt>
                <c:pt idx="103">
                  <c:v>3.7165714285714182E-5</c:v>
                </c:pt>
                <c:pt idx="104">
                  <c:v>3.4068571428571324E-5</c:v>
                </c:pt>
                <c:pt idx="105">
                  <c:v>3.0971428571428467E-5</c:v>
                </c:pt>
                <c:pt idx="106">
                  <c:v>2.7874285714285609E-5</c:v>
                </c:pt>
                <c:pt idx="107">
                  <c:v>2.4777142857142752E-5</c:v>
                </c:pt>
                <c:pt idx="108">
                  <c:v>2.1679999999999894E-5</c:v>
                </c:pt>
                <c:pt idx="109">
                  <c:v>1.8582857142857037E-5</c:v>
                </c:pt>
                <c:pt idx="110">
                  <c:v>1.5485714285714179E-5</c:v>
                </c:pt>
                <c:pt idx="111">
                  <c:v>1.2388571428571322E-5</c:v>
                </c:pt>
                <c:pt idx="112">
                  <c:v>9.2914285714284641E-6</c:v>
                </c:pt>
                <c:pt idx="113">
                  <c:v>6.1942857142856066E-6</c:v>
                </c:pt>
                <c:pt idx="114">
                  <c:v>3.0971428571427491E-6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98B-42E2-8B89-01B3DEDEA355}"/>
            </c:ext>
          </c:extLst>
        </c:ser>
        <c:ser>
          <c:idx val="6"/>
          <c:order val="6"/>
          <c:tx>
            <c:strRef>
              <c:f>r0_v832Initial!$AG$1</c:f>
              <c:strCache>
                <c:ptCount val="1"/>
                <c:pt idx="0">
                  <c:v>NHBNW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r0_v832Initial!$Z$2:$Z$202</c:f>
              <c:numCache>
                <c:formatCode>General</c:formatCode>
                <c:ptCount val="20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  <c:pt idx="151">
                  <c:v>302</c:v>
                </c:pt>
                <c:pt idx="152">
                  <c:v>304</c:v>
                </c:pt>
                <c:pt idx="153">
                  <c:v>306</c:v>
                </c:pt>
                <c:pt idx="154">
                  <c:v>308</c:v>
                </c:pt>
                <c:pt idx="155">
                  <c:v>310</c:v>
                </c:pt>
                <c:pt idx="156">
                  <c:v>312</c:v>
                </c:pt>
                <c:pt idx="157">
                  <c:v>314</c:v>
                </c:pt>
                <c:pt idx="158">
                  <c:v>316</c:v>
                </c:pt>
                <c:pt idx="159">
                  <c:v>318</c:v>
                </c:pt>
                <c:pt idx="160">
                  <c:v>320</c:v>
                </c:pt>
                <c:pt idx="161">
                  <c:v>322</c:v>
                </c:pt>
                <c:pt idx="162">
                  <c:v>324</c:v>
                </c:pt>
                <c:pt idx="163">
                  <c:v>326</c:v>
                </c:pt>
                <c:pt idx="164">
                  <c:v>328</c:v>
                </c:pt>
                <c:pt idx="165">
                  <c:v>330</c:v>
                </c:pt>
                <c:pt idx="166">
                  <c:v>332</c:v>
                </c:pt>
                <c:pt idx="167">
                  <c:v>334</c:v>
                </c:pt>
                <c:pt idx="168">
                  <c:v>336</c:v>
                </c:pt>
                <c:pt idx="169">
                  <c:v>338</c:v>
                </c:pt>
                <c:pt idx="170">
                  <c:v>340</c:v>
                </c:pt>
                <c:pt idx="171">
                  <c:v>342</c:v>
                </c:pt>
                <c:pt idx="172">
                  <c:v>344</c:v>
                </c:pt>
                <c:pt idx="173">
                  <c:v>346</c:v>
                </c:pt>
                <c:pt idx="174">
                  <c:v>348</c:v>
                </c:pt>
                <c:pt idx="175">
                  <c:v>350</c:v>
                </c:pt>
                <c:pt idx="176">
                  <c:v>352</c:v>
                </c:pt>
                <c:pt idx="177">
                  <c:v>354</c:v>
                </c:pt>
                <c:pt idx="178">
                  <c:v>356</c:v>
                </c:pt>
                <c:pt idx="179">
                  <c:v>358</c:v>
                </c:pt>
                <c:pt idx="180">
                  <c:v>360</c:v>
                </c:pt>
                <c:pt idx="181">
                  <c:v>362</c:v>
                </c:pt>
                <c:pt idx="182">
                  <c:v>364</c:v>
                </c:pt>
                <c:pt idx="183">
                  <c:v>366</c:v>
                </c:pt>
                <c:pt idx="184">
                  <c:v>368</c:v>
                </c:pt>
                <c:pt idx="185">
                  <c:v>370</c:v>
                </c:pt>
                <c:pt idx="186">
                  <c:v>372</c:v>
                </c:pt>
                <c:pt idx="187">
                  <c:v>374</c:v>
                </c:pt>
                <c:pt idx="188">
                  <c:v>376</c:v>
                </c:pt>
                <c:pt idx="189">
                  <c:v>378</c:v>
                </c:pt>
                <c:pt idx="190">
                  <c:v>380</c:v>
                </c:pt>
                <c:pt idx="191">
                  <c:v>382</c:v>
                </c:pt>
                <c:pt idx="192">
                  <c:v>384</c:v>
                </c:pt>
                <c:pt idx="193">
                  <c:v>386</c:v>
                </c:pt>
                <c:pt idx="194">
                  <c:v>388</c:v>
                </c:pt>
                <c:pt idx="195">
                  <c:v>390</c:v>
                </c:pt>
                <c:pt idx="196">
                  <c:v>392</c:v>
                </c:pt>
                <c:pt idx="197">
                  <c:v>394</c:v>
                </c:pt>
                <c:pt idx="198">
                  <c:v>396</c:v>
                </c:pt>
                <c:pt idx="199">
                  <c:v>398</c:v>
                </c:pt>
                <c:pt idx="200">
                  <c:v>400</c:v>
                </c:pt>
              </c:numCache>
            </c:numRef>
          </c:xVal>
          <c:yVal>
            <c:numRef>
              <c:f>r0_v832Initial!$AG$2:$AG$202</c:f>
              <c:numCache>
                <c:formatCode>0.0000000</c:formatCode>
                <c:ptCount val="201"/>
                <c:pt idx="0">
                  <c:v>1</c:v>
                </c:pt>
                <c:pt idx="1">
                  <c:v>0.99980000000000002</c:v>
                </c:pt>
                <c:pt idx="2">
                  <c:v>0.56605660000000002</c:v>
                </c:pt>
                <c:pt idx="3">
                  <c:v>0.35370170000000001</c:v>
                </c:pt>
                <c:pt idx="4">
                  <c:v>0.18733939999999999</c:v>
                </c:pt>
                <c:pt idx="5">
                  <c:v>0.1051581</c:v>
                </c:pt>
                <c:pt idx="6">
                  <c:v>6.7149899999999998E-2</c:v>
                </c:pt>
                <c:pt idx="7">
                  <c:v>4.1780400000000002E-2</c:v>
                </c:pt>
                <c:pt idx="8">
                  <c:v>3.2342000000000003E-2</c:v>
                </c:pt>
                <c:pt idx="9">
                  <c:v>2.0693E-2</c:v>
                </c:pt>
                <c:pt idx="10">
                  <c:v>1.5148500000000001E-2</c:v>
                </c:pt>
                <c:pt idx="11">
                  <c:v>1.07676E-2</c:v>
                </c:pt>
                <c:pt idx="12">
                  <c:v>8.2809000000000008E-3</c:v>
                </c:pt>
                <c:pt idx="13">
                  <c:v>6.6341999999999998E-3</c:v>
                </c:pt>
                <c:pt idx="14">
                  <c:v>5.2493000000000001E-3</c:v>
                </c:pt>
                <c:pt idx="15">
                  <c:v>4.2282999999999999E-3</c:v>
                </c:pt>
                <c:pt idx="16">
                  <c:v>3.6389999999999999E-3</c:v>
                </c:pt>
                <c:pt idx="17">
                  <c:v>3.1172999999999999E-3</c:v>
                </c:pt>
                <c:pt idx="18">
                  <c:v>2.6624999999999999E-3</c:v>
                </c:pt>
                <c:pt idx="19">
                  <c:v>2.2666000000000001E-3</c:v>
                </c:pt>
                <c:pt idx="20">
                  <c:v>1.9459E-3</c:v>
                </c:pt>
                <c:pt idx="21">
                  <c:v>1.722E-3</c:v>
                </c:pt>
                <c:pt idx="22">
                  <c:v>1.5656999999999999E-3</c:v>
                </c:pt>
                <c:pt idx="23">
                  <c:v>1.4478E-3</c:v>
                </c:pt>
                <c:pt idx="24">
                  <c:v>1.33E-3</c:v>
                </c:pt>
                <c:pt idx="25">
                  <c:v>1.2524999999999999E-3</c:v>
                </c:pt>
                <c:pt idx="26">
                  <c:v>1.1749E-3</c:v>
                </c:pt>
                <c:pt idx="27">
                  <c:v>1.0942E-3</c:v>
                </c:pt>
                <c:pt idx="28">
                  <c:v>1.0189999999999999E-3</c:v>
                </c:pt>
                <c:pt idx="29">
                  <c:v>9.4370000000000001E-4</c:v>
                </c:pt>
                <c:pt idx="30">
                  <c:v>8.7770000000000003E-4</c:v>
                </c:pt>
                <c:pt idx="31">
                  <c:v>8.1189999999999995E-4</c:v>
                </c:pt>
                <c:pt idx="32">
                  <c:v>7.54E-4</c:v>
                </c:pt>
                <c:pt idx="33">
                  <c:v>6.9760000000000004E-4</c:v>
                </c:pt>
                <c:pt idx="34">
                  <c:v>6.4409999999999999E-4</c:v>
                </c:pt>
                <c:pt idx="35">
                  <c:v>5.9360000000000001E-4</c:v>
                </c:pt>
                <c:pt idx="36">
                  <c:v>5.4779999999999998E-4</c:v>
                </c:pt>
                <c:pt idx="37">
                  <c:v>5.0710000000000002E-4</c:v>
                </c:pt>
                <c:pt idx="38">
                  <c:v>4.6989999999999998E-4</c:v>
                </c:pt>
                <c:pt idx="39">
                  <c:v>4.3869999999999998E-4</c:v>
                </c:pt>
                <c:pt idx="40">
                  <c:v>4.0969999999999998E-4</c:v>
                </c:pt>
                <c:pt idx="41">
                  <c:v>3.8309999999999999E-4</c:v>
                </c:pt>
                <c:pt idx="42">
                  <c:v>3.612E-4</c:v>
                </c:pt>
                <c:pt idx="43">
                  <c:v>3.4019999999999998E-4</c:v>
                </c:pt>
                <c:pt idx="44">
                  <c:v>3.19E-4</c:v>
                </c:pt>
                <c:pt idx="45">
                  <c:v>3.009E-4</c:v>
                </c:pt>
                <c:pt idx="46">
                  <c:v>2.8049999999999999E-4</c:v>
                </c:pt>
                <c:pt idx="47">
                  <c:v>2.6239999999999998E-4</c:v>
                </c:pt>
                <c:pt idx="48">
                  <c:v>2.4709999999999999E-4</c:v>
                </c:pt>
                <c:pt idx="49">
                  <c:v>2.3259999999999999E-4</c:v>
                </c:pt>
                <c:pt idx="50">
                  <c:v>2.195E-4</c:v>
                </c:pt>
                <c:pt idx="51">
                  <c:v>2.075E-4</c:v>
                </c:pt>
                <c:pt idx="52">
                  <c:v>1.9489999999999999E-4</c:v>
                </c:pt>
                <c:pt idx="53">
                  <c:v>1.8489999999999999E-4</c:v>
                </c:pt>
                <c:pt idx="54">
                  <c:v>1.752E-4</c:v>
                </c:pt>
                <c:pt idx="55">
                  <c:v>1.66E-4</c:v>
                </c:pt>
                <c:pt idx="56">
                  <c:v>1.5899999999999999E-4</c:v>
                </c:pt>
                <c:pt idx="57">
                  <c:v>1.5109999999999999E-4</c:v>
                </c:pt>
                <c:pt idx="58">
                  <c:v>1.4440000000000001E-4</c:v>
                </c:pt>
                <c:pt idx="59">
                  <c:v>1.3850000000000001E-4</c:v>
                </c:pt>
                <c:pt idx="60">
                  <c:v>1.3300000000000001E-4</c:v>
                </c:pt>
                <c:pt idx="61">
                  <c:v>1.2760000000000001E-4</c:v>
                </c:pt>
                <c:pt idx="62">
                  <c:v>1.2400000000000001E-4</c:v>
                </c:pt>
                <c:pt idx="63">
                  <c:v>1.195E-4</c:v>
                </c:pt>
                <c:pt idx="64">
                  <c:v>1.159E-4</c:v>
                </c:pt>
                <c:pt idx="65">
                  <c:v>1.1459999999999999E-4</c:v>
                </c:pt>
                <c:pt idx="66">
                  <c:v>1.1340000000000001E-4</c:v>
                </c:pt>
                <c:pt idx="67">
                  <c:v>1.1230000000000001E-4</c:v>
                </c:pt>
                <c:pt idx="68">
                  <c:v>1.102E-4</c:v>
                </c:pt>
                <c:pt idx="69">
                  <c:v>1.072E-4</c:v>
                </c:pt>
                <c:pt idx="70">
                  <c:v>1.063E-4</c:v>
                </c:pt>
                <c:pt idx="71">
                  <c:v>1.0509999999999999E-4</c:v>
                </c:pt>
                <c:pt idx="72">
                  <c:v>1.038E-4</c:v>
                </c:pt>
                <c:pt idx="73">
                  <c:v>1.0340000000000001E-4</c:v>
                </c:pt>
                <c:pt idx="74">
                  <c:v>1.021E-4</c:v>
                </c:pt>
                <c:pt idx="75">
                  <c:v>1.014E-4</c:v>
                </c:pt>
                <c:pt idx="76">
                  <c:v>1.02E-4</c:v>
                </c:pt>
                <c:pt idx="77">
                  <c:v>1.021E-4</c:v>
                </c:pt>
                <c:pt idx="78">
                  <c:v>1.031E-4</c:v>
                </c:pt>
                <c:pt idx="79">
                  <c:v>1.0399999999999999E-4</c:v>
                </c:pt>
                <c:pt idx="80">
                  <c:v>1.038E-4</c:v>
                </c:pt>
                <c:pt idx="81">
                  <c:v>1.042E-4</c:v>
                </c:pt>
                <c:pt idx="82">
                  <c:v>1.049E-4</c:v>
                </c:pt>
                <c:pt idx="83">
                  <c:v>1.03E-4</c:v>
                </c:pt>
                <c:pt idx="84">
                  <c:v>9.9400000000000004E-5</c:v>
                </c:pt>
                <c:pt idx="85">
                  <c:v>9.4199999999999999E-5</c:v>
                </c:pt>
                <c:pt idx="86">
                  <c:v>8.81E-5</c:v>
                </c:pt>
                <c:pt idx="87">
                  <c:v>8.2200000000000006E-5</c:v>
                </c:pt>
                <c:pt idx="88">
                  <c:v>7.5300000000000001E-5</c:v>
                </c:pt>
                <c:pt idx="89">
                  <c:v>6.7999999999999999E-5</c:v>
                </c:pt>
                <c:pt idx="90">
                  <c:v>6.4399999999999993E-5</c:v>
                </c:pt>
                <c:pt idx="91">
                  <c:v>5.9700000000000001E-5</c:v>
                </c:pt>
                <c:pt idx="92">
                  <c:v>5.5000000000000002E-5</c:v>
                </c:pt>
                <c:pt idx="93">
                  <c:v>4.9200000000000003E-5</c:v>
                </c:pt>
                <c:pt idx="94">
                  <c:v>4.3399999999999998E-5</c:v>
                </c:pt>
                <c:pt idx="95">
                  <c:v>3.5299999999999997E-5</c:v>
                </c:pt>
                <c:pt idx="96">
                  <c:v>2.76E-5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98B-42E2-8B89-01B3DEDEA355}"/>
            </c:ext>
          </c:extLst>
        </c:ser>
        <c:ser>
          <c:idx val="7"/>
          <c:order val="7"/>
          <c:tx>
            <c:strRef>
              <c:f>r0_v832Initial!$AH$1</c:f>
              <c:strCache>
                <c:ptCount val="1"/>
                <c:pt idx="0">
                  <c:v>LT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r0_v832Initial!$Z$2:$Z$202</c:f>
              <c:numCache>
                <c:formatCode>General</c:formatCode>
                <c:ptCount val="20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  <c:pt idx="151">
                  <c:v>302</c:v>
                </c:pt>
                <c:pt idx="152">
                  <c:v>304</c:v>
                </c:pt>
                <c:pt idx="153">
                  <c:v>306</c:v>
                </c:pt>
                <c:pt idx="154">
                  <c:v>308</c:v>
                </c:pt>
                <c:pt idx="155">
                  <c:v>310</c:v>
                </c:pt>
                <c:pt idx="156">
                  <c:v>312</c:v>
                </c:pt>
                <c:pt idx="157">
                  <c:v>314</c:v>
                </c:pt>
                <c:pt idx="158">
                  <c:v>316</c:v>
                </c:pt>
                <c:pt idx="159">
                  <c:v>318</c:v>
                </c:pt>
                <c:pt idx="160">
                  <c:v>320</c:v>
                </c:pt>
                <c:pt idx="161">
                  <c:v>322</c:v>
                </c:pt>
                <c:pt idx="162">
                  <c:v>324</c:v>
                </c:pt>
                <c:pt idx="163">
                  <c:v>326</c:v>
                </c:pt>
                <c:pt idx="164">
                  <c:v>328</c:v>
                </c:pt>
                <c:pt idx="165">
                  <c:v>330</c:v>
                </c:pt>
                <c:pt idx="166">
                  <c:v>332</c:v>
                </c:pt>
                <c:pt idx="167">
                  <c:v>334</c:v>
                </c:pt>
                <c:pt idx="168">
                  <c:v>336</c:v>
                </c:pt>
                <c:pt idx="169">
                  <c:v>338</c:v>
                </c:pt>
                <c:pt idx="170">
                  <c:v>340</c:v>
                </c:pt>
                <c:pt idx="171">
                  <c:v>342</c:v>
                </c:pt>
                <c:pt idx="172">
                  <c:v>344</c:v>
                </c:pt>
                <c:pt idx="173">
                  <c:v>346</c:v>
                </c:pt>
                <c:pt idx="174">
                  <c:v>348</c:v>
                </c:pt>
                <c:pt idx="175">
                  <c:v>350</c:v>
                </c:pt>
                <c:pt idx="176">
                  <c:v>352</c:v>
                </c:pt>
                <c:pt idx="177">
                  <c:v>354</c:v>
                </c:pt>
                <c:pt idx="178">
                  <c:v>356</c:v>
                </c:pt>
                <c:pt idx="179">
                  <c:v>358</c:v>
                </c:pt>
                <c:pt idx="180">
                  <c:v>360</c:v>
                </c:pt>
                <c:pt idx="181">
                  <c:v>362</c:v>
                </c:pt>
                <c:pt idx="182">
                  <c:v>364</c:v>
                </c:pt>
                <c:pt idx="183">
                  <c:v>366</c:v>
                </c:pt>
                <c:pt idx="184">
                  <c:v>368</c:v>
                </c:pt>
                <c:pt idx="185">
                  <c:v>370</c:v>
                </c:pt>
                <c:pt idx="186">
                  <c:v>372</c:v>
                </c:pt>
                <c:pt idx="187">
                  <c:v>374</c:v>
                </c:pt>
                <c:pt idx="188">
                  <c:v>376</c:v>
                </c:pt>
                <c:pt idx="189">
                  <c:v>378</c:v>
                </c:pt>
                <c:pt idx="190">
                  <c:v>380</c:v>
                </c:pt>
                <c:pt idx="191">
                  <c:v>382</c:v>
                </c:pt>
                <c:pt idx="192">
                  <c:v>384</c:v>
                </c:pt>
                <c:pt idx="193">
                  <c:v>386</c:v>
                </c:pt>
                <c:pt idx="194">
                  <c:v>388</c:v>
                </c:pt>
                <c:pt idx="195">
                  <c:v>390</c:v>
                </c:pt>
                <c:pt idx="196">
                  <c:v>392</c:v>
                </c:pt>
                <c:pt idx="197">
                  <c:v>394</c:v>
                </c:pt>
                <c:pt idx="198">
                  <c:v>396</c:v>
                </c:pt>
                <c:pt idx="199">
                  <c:v>398</c:v>
                </c:pt>
                <c:pt idx="200">
                  <c:v>400</c:v>
                </c:pt>
              </c:numCache>
            </c:numRef>
          </c:xVal>
          <c:yVal>
            <c:numRef>
              <c:f>r0_v832Initial!$AH$2:$AH$202</c:f>
              <c:numCache>
                <c:formatCode>0.0000000</c:formatCode>
                <c:ptCount val="201"/>
                <c:pt idx="0">
                  <c:v>1</c:v>
                </c:pt>
                <c:pt idx="1">
                  <c:v>0.95555920000000005</c:v>
                </c:pt>
                <c:pt idx="2">
                  <c:v>0.70180030000000004</c:v>
                </c:pt>
                <c:pt idx="3">
                  <c:v>0.2214931</c:v>
                </c:pt>
                <c:pt idx="4">
                  <c:v>0.1009728</c:v>
                </c:pt>
                <c:pt idx="5">
                  <c:v>6.6170599999999996E-2</c:v>
                </c:pt>
                <c:pt idx="6">
                  <c:v>4.5767299999999997E-2</c:v>
                </c:pt>
                <c:pt idx="7">
                  <c:v>3.4625700000000002E-2</c:v>
                </c:pt>
                <c:pt idx="8">
                  <c:v>2.6503499999999999E-2</c:v>
                </c:pt>
                <c:pt idx="9">
                  <c:v>2.20915E-2</c:v>
                </c:pt>
                <c:pt idx="10">
                  <c:v>1.88977E-2</c:v>
                </c:pt>
                <c:pt idx="11">
                  <c:v>1.6231300000000001E-2</c:v>
                </c:pt>
                <c:pt idx="12">
                  <c:v>1.4048100000000001E-2</c:v>
                </c:pt>
                <c:pt idx="13">
                  <c:v>1.21771E-2</c:v>
                </c:pt>
                <c:pt idx="14">
                  <c:v>1.068E-2</c:v>
                </c:pt>
                <c:pt idx="15">
                  <c:v>9.4578000000000006E-3</c:v>
                </c:pt>
                <c:pt idx="16">
                  <c:v>8.4098999999999997E-3</c:v>
                </c:pt>
                <c:pt idx="17">
                  <c:v>7.5163000000000001E-3</c:v>
                </c:pt>
                <c:pt idx="18">
                  <c:v>6.7206999999999996E-3</c:v>
                </c:pt>
                <c:pt idx="19">
                  <c:v>6.0023999999999997E-3</c:v>
                </c:pt>
                <c:pt idx="20">
                  <c:v>5.3312999999999998E-3</c:v>
                </c:pt>
                <c:pt idx="21">
                  <c:v>4.7134000000000004E-3</c:v>
                </c:pt>
                <c:pt idx="22">
                  <c:v>4.1519E-3</c:v>
                </c:pt>
                <c:pt idx="23">
                  <c:v>3.6541999999999998E-3</c:v>
                </c:pt>
                <c:pt idx="24">
                  <c:v>3.2065000000000001E-3</c:v>
                </c:pt>
                <c:pt idx="25">
                  <c:v>2.8081E-3</c:v>
                </c:pt>
                <c:pt idx="26">
                  <c:v>2.4581E-3</c:v>
                </c:pt>
                <c:pt idx="27">
                  <c:v>2.1741999999999998E-3</c:v>
                </c:pt>
                <c:pt idx="28">
                  <c:v>1.9250999999999999E-3</c:v>
                </c:pt>
                <c:pt idx="29">
                  <c:v>1.6975E-3</c:v>
                </c:pt>
                <c:pt idx="30">
                  <c:v>1.4940000000000001E-3</c:v>
                </c:pt>
                <c:pt idx="31">
                  <c:v>1.3174E-3</c:v>
                </c:pt>
                <c:pt idx="32">
                  <c:v>1.1649E-3</c:v>
                </c:pt>
                <c:pt idx="33">
                  <c:v>1.042E-3</c:v>
                </c:pt>
                <c:pt idx="34">
                  <c:v>9.2060000000000004E-4</c:v>
                </c:pt>
                <c:pt idx="35">
                  <c:v>8.2109999999999995E-4</c:v>
                </c:pt>
                <c:pt idx="36">
                  <c:v>7.4549999999999996E-4</c:v>
                </c:pt>
                <c:pt idx="37">
                  <c:v>6.7259999999999998E-4</c:v>
                </c:pt>
                <c:pt idx="38">
                  <c:v>6.043E-4</c:v>
                </c:pt>
                <c:pt idx="39">
                  <c:v>5.3589999999999996E-4</c:v>
                </c:pt>
                <c:pt idx="40">
                  <c:v>4.685E-4</c:v>
                </c:pt>
                <c:pt idx="41">
                  <c:v>4.348E-4</c:v>
                </c:pt>
                <c:pt idx="42">
                  <c:v>4.0109999999999999E-4</c:v>
                </c:pt>
                <c:pt idx="43">
                  <c:v>3.6739999999999999E-4</c:v>
                </c:pt>
                <c:pt idx="44">
                  <c:v>3.3369999999999998E-4</c:v>
                </c:pt>
                <c:pt idx="45">
                  <c:v>2.9999999999999997E-4</c:v>
                </c:pt>
                <c:pt idx="46">
                  <c:v>2.8299999999999999E-4</c:v>
                </c:pt>
                <c:pt idx="47">
                  <c:v>2.6600000000000001E-4</c:v>
                </c:pt>
                <c:pt idx="48">
                  <c:v>2.4899999999999998E-4</c:v>
                </c:pt>
                <c:pt idx="49">
                  <c:v>2.319E-4</c:v>
                </c:pt>
                <c:pt idx="50">
                  <c:v>2.1489999999999999E-4</c:v>
                </c:pt>
                <c:pt idx="51">
                  <c:v>2.0129999999999999E-4</c:v>
                </c:pt>
                <c:pt idx="52">
                  <c:v>1.875E-4</c:v>
                </c:pt>
                <c:pt idx="53">
                  <c:v>1.739E-4</c:v>
                </c:pt>
                <c:pt idx="54">
                  <c:v>1.6019999999999999E-4</c:v>
                </c:pt>
                <c:pt idx="55">
                  <c:v>1.4650000000000001E-4</c:v>
                </c:pt>
                <c:pt idx="56">
                  <c:v>1.361E-4</c:v>
                </c:pt>
                <c:pt idx="57">
                  <c:v>1.2579999999999999E-4</c:v>
                </c:pt>
                <c:pt idx="58">
                  <c:v>1.155E-4</c:v>
                </c:pt>
                <c:pt idx="59">
                  <c:v>1.0509999999999999E-4</c:v>
                </c:pt>
                <c:pt idx="60">
                  <c:v>9.4699999999999998E-5</c:v>
                </c:pt>
                <c:pt idx="61">
                  <c:v>8.7700000000000004E-5</c:v>
                </c:pt>
                <c:pt idx="62">
                  <c:v>8.0699999999999996E-5</c:v>
                </c:pt>
                <c:pt idx="63">
                  <c:v>7.3700000000000002E-5</c:v>
                </c:pt>
                <c:pt idx="64">
                  <c:v>6.6699999999999995E-5</c:v>
                </c:pt>
                <c:pt idx="65">
                  <c:v>5.9599999999999999E-5</c:v>
                </c:pt>
                <c:pt idx="66">
                  <c:v>5.5899999999999997E-5</c:v>
                </c:pt>
                <c:pt idx="67">
                  <c:v>5.2299999999999997E-5</c:v>
                </c:pt>
                <c:pt idx="68">
                  <c:v>4.85E-5</c:v>
                </c:pt>
                <c:pt idx="69">
                  <c:v>4.49E-5</c:v>
                </c:pt>
                <c:pt idx="70">
                  <c:v>4.1199999999999999E-5</c:v>
                </c:pt>
                <c:pt idx="71">
                  <c:v>3.9199999999999997E-5</c:v>
                </c:pt>
                <c:pt idx="72">
                  <c:v>3.7100000000000001E-5</c:v>
                </c:pt>
                <c:pt idx="73">
                  <c:v>3.5099999999999999E-5</c:v>
                </c:pt>
                <c:pt idx="74">
                  <c:v>3.3099999999999998E-5</c:v>
                </c:pt>
                <c:pt idx="75">
                  <c:v>3.1099999999999997E-5</c:v>
                </c:pt>
                <c:pt idx="76">
                  <c:v>3.01E-5</c:v>
                </c:pt>
                <c:pt idx="77">
                  <c:v>2.9099999999999999E-5</c:v>
                </c:pt>
                <c:pt idx="78">
                  <c:v>2.8099999999999999E-5</c:v>
                </c:pt>
                <c:pt idx="79">
                  <c:v>2.7100000000000001E-5</c:v>
                </c:pt>
                <c:pt idx="80">
                  <c:v>2.62E-5</c:v>
                </c:pt>
                <c:pt idx="81">
                  <c:v>2.5700000000000001E-5</c:v>
                </c:pt>
                <c:pt idx="82">
                  <c:v>2.51E-5</c:v>
                </c:pt>
                <c:pt idx="83">
                  <c:v>2.4600000000000002E-5</c:v>
                </c:pt>
                <c:pt idx="84">
                  <c:v>2.41E-5</c:v>
                </c:pt>
                <c:pt idx="85">
                  <c:v>2.3499999999999999E-5</c:v>
                </c:pt>
                <c:pt idx="86">
                  <c:v>2.3E-5</c:v>
                </c:pt>
                <c:pt idx="87">
                  <c:v>2.2500000000000001E-5</c:v>
                </c:pt>
                <c:pt idx="88">
                  <c:v>2.1999999999999999E-5</c:v>
                </c:pt>
                <c:pt idx="89">
                  <c:v>2.1500000000000001E-5</c:v>
                </c:pt>
                <c:pt idx="90">
                  <c:v>2.0999999999999999E-5</c:v>
                </c:pt>
                <c:pt idx="91">
                  <c:v>2.05E-5</c:v>
                </c:pt>
                <c:pt idx="92">
                  <c:v>1.9899999999999999E-5</c:v>
                </c:pt>
                <c:pt idx="93">
                  <c:v>1.9400000000000001E-5</c:v>
                </c:pt>
                <c:pt idx="94">
                  <c:v>1.8899999999999999E-5</c:v>
                </c:pt>
                <c:pt idx="95">
                  <c:v>1.8300000000000001E-5</c:v>
                </c:pt>
                <c:pt idx="96">
                  <c:v>1.7900000000000001E-5</c:v>
                </c:pt>
                <c:pt idx="97">
                  <c:v>1.7499999999999998E-5</c:v>
                </c:pt>
                <c:pt idx="98">
                  <c:v>1.7099999999999999E-5</c:v>
                </c:pt>
                <c:pt idx="99">
                  <c:v>1.6699999999999999E-5</c:v>
                </c:pt>
                <c:pt idx="100">
                  <c:v>1.63E-5</c:v>
                </c:pt>
                <c:pt idx="101">
                  <c:v>1.5800000000000001E-5</c:v>
                </c:pt>
                <c:pt idx="102">
                  <c:v>1.5400000000000002E-5</c:v>
                </c:pt>
                <c:pt idx="103">
                  <c:v>1.5E-5</c:v>
                </c:pt>
                <c:pt idx="104">
                  <c:v>1.4600000000000001E-5</c:v>
                </c:pt>
                <c:pt idx="105">
                  <c:v>1.4100000000000001E-5</c:v>
                </c:pt>
                <c:pt idx="106">
                  <c:v>1.3699999999999999E-5</c:v>
                </c:pt>
                <c:pt idx="107">
                  <c:v>1.33E-5</c:v>
                </c:pt>
                <c:pt idx="108">
                  <c:v>1.29E-5</c:v>
                </c:pt>
                <c:pt idx="109">
                  <c:v>1.2500000000000001E-5</c:v>
                </c:pt>
                <c:pt idx="110">
                  <c:v>1.2099999999999999E-5</c:v>
                </c:pt>
                <c:pt idx="111">
                  <c:v>1.1600000000000001E-5</c:v>
                </c:pt>
                <c:pt idx="112">
                  <c:v>1.1199999999999999E-5</c:v>
                </c:pt>
                <c:pt idx="113">
                  <c:v>1.08E-5</c:v>
                </c:pt>
                <c:pt idx="114">
                  <c:v>1.04E-5</c:v>
                </c:pt>
                <c:pt idx="115">
                  <c:v>9.9000000000000001E-6</c:v>
                </c:pt>
                <c:pt idx="116">
                  <c:v>9.5000000000000005E-6</c:v>
                </c:pt>
                <c:pt idx="117">
                  <c:v>9.0999999999999993E-6</c:v>
                </c:pt>
                <c:pt idx="118">
                  <c:v>8.6999999999999997E-6</c:v>
                </c:pt>
                <c:pt idx="119">
                  <c:v>8.3000000000000002E-6</c:v>
                </c:pt>
                <c:pt idx="120">
                  <c:v>6.7000000000000002E-6</c:v>
                </c:pt>
                <c:pt idx="121">
                  <c:v>5.3000000000000001E-6</c:v>
                </c:pt>
                <c:pt idx="122">
                  <c:v>3.7000000000000002E-6</c:v>
                </c:pt>
                <c:pt idx="123">
                  <c:v>2.3E-6</c:v>
                </c:pt>
                <c:pt idx="124">
                  <c:v>6.9999999999999997E-7</c:v>
                </c:pt>
                <c:pt idx="125">
                  <c:v>6.9999999999999997E-7</c:v>
                </c:pt>
                <c:pt idx="126">
                  <c:v>5.9999999999999997E-7</c:v>
                </c:pt>
                <c:pt idx="127">
                  <c:v>4.9999999999999998E-7</c:v>
                </c:pt>
                <c:pt idx="128">
                  <c:v>4.9999999999999998E-7</c:v>
                </c:pt>
                <c:pt idx="129">
                  <c:v>3.9999999999999998E-7</c:v>
                </c:pt>
                <c:pt idx="130">
                  <c:v>2.9999999999999999E-7</c:v>
                </c:pt>
                <c:pt idx="131">
                  <c:v>2.9999999999999999E-7</c:v>
                </c:pt>
                <c:pt idx="132">
                  <c:v>2.9999999999999999E-7</c:v>
                </c:pt>
                <c:pt idx="133">
                  <c:v>1.9999999999999999E-7</c:v>
                </c:pt>
                <c:pt idx="134">
                  <c:v>1.9999999999999999E-7</c:v>
                </c:pt>
                <c:pt idx="135">
                  <c:v>1.9999999999999999E-7</c:v>
                </c:pt>
                <c:pt idx="136">
                  <c:v>9.9999999999999995E-8</c:v>
                </c:pt>
                <c:pt idx="137">
                  <c:v>9.9999999999999995E-8</c:v>
                </c:pt>
                <c:pt idx="138">
                  <c:v>9.9999999999999995E-8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98B-42E2-8B89-01B3DEDEA355}"/>
            </c:ext>
          </c:extLst>
        </c:ser>
        <c:ser>
          <c:idx val="8"/>
          <c:order val="8"/>
          <c:tx>
            <c:strRef>
              <c:f>r0_v832Initial!$AI$1</c:f>
              <c:strCache>
                <c:ptCount val="1"/>
                <c:pt idx="0">
                  <c:v>MD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r0_v832Initial!$Z$2:$Z$202</c:f>
              <c:numCache>
                <c:formatCode>General</c:formatCode>
                <c:ptCount val="20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  <c:pt idx="151">
                  <c:v>302</c:v>
                </c:pt>
                <c:pt idx="152">
                  <c:v>304</c:v>
                </c:pt>
                <c:pt idx="153">
                  <c:v>306</c:v>
                </c:pt>
                <c:pt idx="154">
                  <c:v>308</c:v>
                </c:pt>
                <c:pt idx="155">
                  <c:v>310</c:v>
                </c:pt>
                <c:pt idx="156">
                  <c:v>312</c:v>
                </c:pt>
                <c:pt idx="157">
                  <c:v>314</c:v>
                </c:pt>
                <c:pt idx="158">
                  <c:v>316</c:v>
                </c:pt>
                <c:pt idx="159">
                  <c:v>318</c:v>
                </c:pt>
                <c:pt idx="160">
                  <c:v>320</c:v>
                </c:pt>
                <c:pt idx="161">
                  <c:v>322</c:v>
                </c:pt>
                <c:pt idx="162">
                  <c:v>324</c:v>
                </c:pt>
                <c:pt idx="163">
                  <c:v>326</c:v>
                </c:pt>
                <c:pt idx="164">
                  <c:v>328</c:v>
                </c:pt>
                <c:pt idx="165">
                  <c:v>330</c:v>
                </c:pt>
                <c:pt idx="166">
                  <c:v>332</c:v>
                </c:pt>
                <c:pt idx="167">
                  <c:v>334</c:v>
                </c:pt>
                <c:pt idx="168">
                  <c:v>336</c:v>
                </c:pt>
                <c:pt idx="169">
                  <c:v>338</c:v>
                </c:pt>
                <c:pt idx="170">
                  <c:v>340</c:v>
                </c:pt>
                <c:pt idx="171">
                  <c:v>342</c:v>
                </c:pt>
                <c:pt idx="172">
                  <c:v>344</c:v>
                </c:pt>
                <c:pt idx="173">
                  <c:v>346</c:v>
                </c:pt>
                <c:pt idx="174">
                  <c:v>348</c:v>
                </c:pt>
                <c:pt idx="175">
                  <c:v>350</c:v>
                </c:pt>
                <c:pt idx="176">
                  <c:v>352</c:v>
                </c:pt>
                <c:pt idx="177">
                  <c:v>354</c:v>
                </c:pt>
                <c:pt idx="178">
                  <c:v>356</c:v>
                </c:pt>
                <c:pt idx="179">
                  <c:v>358</c:v>
                </c:pt>
                <c:pt idx="180">
                  <c:v>360</c:v>
                </c:pt>
                <c:pt idx="181">
                  <c:v>362</c:v>
                </c:pt>
                <c:pt idx="182">
                  <c:v>364</c:v>
                </c:pt>
                <c:pt idx="183">
                  <c:v>366</c:v>
                </c:pt>
                <c:pt idx="184">
                  <c:v>368</c:v>
                </c:pt>
                <c:pt idx="185">
                  <c:v>370</c:v>
                </c:pt>
                <c:pt idx="186">
                  <c:v>372</c:v>
                </c:pt>
                <c:pt idx="187">
                  <c:v>374</c:v>
                </c:pt>
                <c:pt idx="188">
                  <c:v>376</c:v>
                </c:pt>
                <c:pt idx="189">
                  <c:v>378</c:v>
                </c:pt>
                <c:pt idx="190">
                  <c:v>380</c:v>
                </c:pt>
                <c:pt idx="191">
                  <c:v>382</c:v>
                </c:pt>
                <c:pt idx="192">
                  <c:v>384</c:v>
                </c:pt>
                <c:pt idx="193">
                  <c:v>386</c:v>
                </c:pt>
                <c:pt idx="194">
                  <c:v>388</c:v>
                </c:pt>
                <c:pt idx="195">
                  <c:v>390</c:v>
                </c:pt>
                <c:pt idx="196">
                  <c:v>392</c:v>
                </c:pt>
                <c:pt idx="197">
                  <c:v>394</c:v>
                </c:pt>
                <c:pt idx="198">
                  <c:v>396</c:v>
                </c:pt>
                <c:pt idx="199">
                  <c:v>398</c:v>
                </c:pt>
                <c:pt idx="200">
                  <c:v>400</c:v>
                </c:pt>
              </c:numCache>
            </c:numRef>
          </c:xVal>
          <c:yVal>
            <c:numRef>
              <c:f>r0_v832Initial!$AI$2:$AI$202</c:f>
              <c:numCache>
                <c:formatCode>0.0000000</c:formatCode>
                <c:ptCount val="201"/>
                <c:pt idx="0">
                  <c:v>1</c:v>
                </c:pt>
                <c:pt idx="1">
                  <c:v>0.96333550000000001</c:v>
                </c:pt>
                <c:pt idx="2">
                  <c:v>0.76108014999999996</c:v>
                </c:pt>
                <c:pt idx="3">
                  <c:v>0.25649149999999998</c:v>
                </c:pt>
                <c:pt idx="4">
                  <c:v>0.13098369999999998</c:v>
                </c:pt>
                <c:pt idx="5">
                  <c:v>9.8331050000000003E-2</c:v>
                </c:pt>
                <c:pt idx="6">
                  <c:v>7.7711649999999993E-2</c:v>
                </c:pt>
                <c:pt idx="7">
                  <c:v>6.6775399999999999E-2</c:v>
                </c:pt>
                <c:pt idx="8">
                  <c:v>5.9409150000000001E-2</c:v>
                </c:pt>
                <c:pt idx="9">
                  <c:v>5.2215999999999999E-2</c:v>
                </c:pt>
                <c:pt idx="10">
                  <c:v>4.6063750000000001E-2</c:v>
                </c:pt>
                <c:pt idx="11">
                  <c:v>4.0347550000000003E-2</c:v>
                </c:pt>
                <c:pt idx="12">
                  <c:v>3.5453000000000005E-2</c:v>
                </c:pt>
                <c:pt idx="13">
                  <c:v>3.1370349999999998E-2</c:v>
                </c:pt>
                <c:pt idx="14">
                  <c:v>2.78675E-2</c:v>
                </c:pt>
                <c:pt idx="15">
                  <c:v>2.4869100000000002E-2</c:v>
                </c:pt>
                <c:pt idx="16">
                  <c:v>2.220285E-2</c:v>
                </c:pt>
                <c:pt idx="17">
                  <c:v>1.9919799999999998E-2</c:v>
                </c:pt>
                <c:pt idx="18">
                  <c:v>1.7850599999999998E-2</c:v>
                </c:pt>
                <c:pt idx="19">
                  <c:v>1.60199E-2</c:v>
                </c:pt>
                <c:pt idx="20">
                  <c:v>1.42969E-2</c:v>
                </c:pt>
                <c:pt idx="21">
                  <c:v>1.270055E-2</c:v>
                </c:pt>
                <c:pt idx="22">
                  <c:v>1.125955E-2</c:v>
                </c:pt>
                <c:pt idx="23">
                  <c:v>9.9749999999999995E-3</c:v>
                </c:pt>
                <c:pt idx="24">
                  <c:v>8.8079000000000005E-3</c:v>
                </c:pt>
                <c:pt idx="25">
                  <c:v>7.7575500000000002E-3</c:v>
                </c:pt>
                <c:pt idx="26">
                  <c:v>6.8236000000000008E-3</c:v>
                </c:pt>
                <c:pt idx="27">
                  <c:v>6.0410500000000001E-3</c:v>
                </c:pt>
                <c:pt idx="28">
                  <c:v>5.34615E-3</c:v>
                </c:pt>
                <c:pt idx="29">
                  <c:v>4.7085499999999997E-3</c:v>
                </c:pt>
                <c:pt idx="30">
                  <c:v>4.1347000000000007E-3</c:v>
                </c:pt>
                <c:pt idx="31">
                  <c:v>3.6419999999999998E-3</c:v>
                </c:pt>
                <c:pt idx="32">
                  <c:v>3.22215E-3</c:v>
                </c:pt>
                <c:pt idx="33">
                  <c:v>2.8885500000000001E-3</c:v>
                </c:pt>
                <c:pt idx="34">
                  <c:v>2.5639999999999999E-3</c:v>
                </c:pt>
                <c:pt idx="35">
                  <c:v>2.3E-3</c:v>
                </c:pt>
                <c:pt idx="36">
                  <c:v>2.0999999999999999E-3</c:v>
                </c:pt>
                <c:pt idx="37">
                  <c:v>1.9E-3</c:v>
                </c:pt>
                <c:pt idx="38">
                  <c:v>1.6999999999999999E-3</c:v>
                </c:pt>
                <c:pt idx="39">
                  <c:v>1.5E-3</c:v>
                </c:pt>
                <c:pt idx="40">
                  <c:v>1.2999999999999999E-3</c:v>
                </c:pt>
                <c:pt idx="41">
                  <c:v>1.1999999999999999E-3</c:v>
                </c:pt>
                <c:pt idx="42">
                  <c:v>1.1000000000000001E-3</c:v>
                </c:pt>
                <c:pt idx="43">
                  <c:v>1E-3</c:v>
                </c:pt>
                <c:pt idx="44">
                  <c:v>8.9999999999999998E-4</c:v>
                </c:pt>
                <c:pt idx="45">
                  <c:v>7.9999999999999993E-4</c:v>
                </c:pt>
                <c:pt idx="46">
                  <c:v>7.5000000000000002E-4</c:v>
                </c:pt>
                <c:pt idx="47">
                  <c:v>6.9999999999999999E-4</c:v>
                </c:pt>
                <c:pt idx="48">
                  <c:v>6.4999999999999997E-4</c:v>
                </c:pt>
                <c:pt idx="49">
                  <c:v>5.9999999999999995E-4</c:v>
                </c:pt>
                <c:pt idx="50">
                  <c:v>5.4999999999999992E-4</c:v>
                </c:pt>
                <c:pt idx="51">
                  <c:v>5.1000000000000004E-4</c:v>
                </c:pt>
                <c:pt idx="52">
                  <c:v>4.6999999999999999E-4</c:v>
                </c:pt>
                <c:pt idx="53">
                  <c:v>4.2999999999999999E-4</c:v>
                </c:pt>
                <c:pt idx="54">
                  <c:v>3.8999999999999999E-4</c:v>
                </c:pt>
                <c:pt idx="55">
                  <c:v>3.4999999999999994E-4</c:v>
                </c:pt>
                <c:pt idx="56">
                  <c:v>3.2000000000000003E-4</c:v>
                </c:pt>
                <c:pt idx="57">
                  <c:v>2.9E-4</c:v>
                </c:pt>
                <c:pt idx="58">
                  <c:v>2.5999999999999998E-4</c:v>
                </c:pt>
                <c:pt idx="59">
                  <c:v>2.3000000000000001E-4</c:v>
                </c:pt>
                <c:pt idx="60">
                  <c:v>2.0000000000000001E-4</c:v>
                </c:pt>
                <c:pt idx="61">
                  <c:v>1.8000000000000001E-4</c:v>
                </c:pt>
                <c:pt idx="62">
                  <c:v>1.6000000000000001E-4</c:v>
                </c:pt>
                <c:pt idx="63">
                  <c:v>1.3999999999999999E-4</c:v>
                </c:pt>
                <c:pt idx="64">
                  <c:v>1.2E-4</c:v>
                </c:pt>
                <c:pt idx="65">
                  <c:v>1E-4</c:v>
                </c:pt>
                <c:pt idx="66">
                  <c:v>9.0000000000000006E-5</c:v>
                </c:pt>
                <c:pt idx="67">
                  <c:v>8.0000000000000007E-5</c:v>
                </c:pt>
                <c:pt idx="68">
                  <c:v>6.9999999999999994E-5</c:v>
                </c:pt>
                <c:pt idx="69">
                  <c:v>6.0000000000000002E-5</c:v>
                </c:pt>
                <c:pt idx="70">
                  <c:v>5.0000000000000002E-5</c:v>
                </c:pt>
                <c:pt idx="71">
                  <c:v>4.5000000000000003E-5</c:v>
                </c:pt>
                <c:pt idx="72">
                  <c:v>4.0000000000000003E-5</c:v>
                </c:pt>
                <c:pt idx="73">
                  <c:v>3.4999999999999997E-5</c:v>
                </c:pt>
                <c:pt idx="74">
                  <c:v>3.0000000000000001E-5</c:v>
                </c:pt>
                <c:pt idx="75">
                  <c:v>2.5000000000000001E-5</c:v>
                </c:pt>
                <c:pt idx="76">
                  <c:v>2.3099999999999999E-5</c:v>
                </c:pt>
                <c:pt idx="77">
                  <c:v>2.12E-5</c:v>
                </c:pt>
                <c:pt idx="78">
                  <c:v>1.9300000000000002E-5</c:v>
                </c:pt>
                <c:pt idx="79">
                  <c:v>1.7399999999999999E-5</c:v>
                </c:pt>
                <c:pt idx="80">
                  <c:v>1.5500000000000001E-5</c:v>
                </c:pt>
                <c:pt idx="81">
                  <c:v>1.5E-5</c:v>
                </c:pt>
                <c:pt idx="82">
                  <c:v>1.45E-5</c:v>
                </c:pt>
                <c:pt idx="83">
                  <c:v>1.4E-5</c:v>
                </c:pt>
                <c:pt idx="84">
                  <c:v>1.3499999999999999E-5</c:v>
                </c:pt>
                <c:pt idx="85">
                  <c:v>1.2999999999999999E-5</c:v>
                </c:pt>
                <c:pt idx="86">
                  <c:v>1.2500000000000001E-5</c:v>
                </c:pt>
                <c:pt idx="87">
                  <c:v>1.2E-5</c:v>
                </c:pt>
                <c:pt idx="88">
                  <c:v>1.15E-5</c:v>
                </c:pt>
                <c:pt idx="89">
                  <c:v>1.1E-5</c:v>
                </c:pt>
                <c:pt idx="90">
                  <c:v>1.0499999999999999E-5</c:v>
                </c:pt>
                <c:pt idx="91">
                  <c:v>1.0000000000000001E-5</c:v>
                </c:pt>
                <c:pt idx="92">
                  <c:v>9.5000000000000005E-6</c:v>
                </c:pt>
                <c:pt idx="93">
                  <c:v>9.0000000000000002E-6</c:v>
                </c:pt>
                <c:pt idx="94">
                  <c:v>8.4999999999999999E-6</c:v>
                </c:pt>
                <c:pt idx="95">
                  <c:v>7.9999999999999996E-6</c:v>
                </c:pt>
                <c:pt idx="96">
                  <c:v>7.7999999999999999E-6</c:v>
                </c:pt>
                <c:pt idx="97">
                  <c:v>7.6000000000000001E-6</c:v>
                </c:pt>
                <c:pt idx="98">
                  <c:v>7.4000000000000003E-6</c:v>
                </c:pt>
                <c:pt idx="99">
                  <c:v>7.1999999999999997E-6</c:v>
                </c:pt>
                <c:pt idx="100">
                  <c:v>6.999999999999999E-6</c:v>
                </c:pt>
                <c:pt idx="101">
                  <c:v>6.8000000000000001E-6</c:v>
                </c:pt>
                <c:pt idx="102">
                  <c:v>6.6000000000000003E-6</c:v>
                </c:pt>
                <c:pt idx="103">
                  <c:v>6.3999999999999997E-6</c:v>
                </c:pt>
                <c:pt idx="104">
                  <c:v>6.1999999999999999E-6</c:v>
                </c:pt>
                <c:pt idx="105">
                  <c:v>5.9999999999999993E-6</c:v>
                </c:pt>
                <c:pt idx="106">
                  <c:v>5.8000000000000004E-6</c:v>
                </c:pt>
                <c:pt idx="107">
                  <c:v>5.5999999999999997E-6</c:v>
                </c:pt>
                <c:pt idx="108">
                  <c:v>5.4E-6</c:v>
                </c:pt>
                <c:pt idx="109">
                  <c:v>5.2000000000000002E-6</c:v>
                </c:pt>
                <c:pt idx="110">
                  <c:v>4.9999999999999996E-6</c:v>
                </c:pt>
                <c:pt idx="111">
                  <c:v>4.7999999999999998E-6</c:v>
                </c:pt>
                <c:pt idx="112">
                  <c:v>4.6E-6</c:v>
                </c:pt>
                <c:pt idx="113">
                  <c:v>4.4000000000000002E-6</c:v>
                </c:pt>
                <c:pt idx="114">
                  <c:v>4.1999999999999996E-6</c:v>
                </c:pt>
                <c:pt idx="115">
                  <c:v>3.9999999999999998E-6</c:v>
                </c:pt>
                <c:pt idx="116">
                  <c:v>3.8E-6</c:v>
                </c:pt>
                <c:pt idx="117">
                  <c:v>3.5999999999999998E-6</c:v>
                </c:pt>
                <c:pt idx="118">
                  <c:v>3.4000000000000001E-6</c:v>
                </c:pt>
                <c:pt idx="119">
                  <c:v>3.1999999999999999E-6</c:v>
                </c:pt>
                <c:pt idx="120">
                  <c:v>3.0000000000000001E-6</c:v>
                </c:pt>
                <c:pt idx="121">
                  <c:v>2.7999999999999999E-6</c:v>
                </c:pt>
                <c:pt idx="122">
                  <c:v>2.6000000000000001E-6</c:v>
                </c:pt>
                <c:pt idx="123">
                  <c:v>2.3999999999999999E-6</c:v>
                </c:pt>
                <c:pt idx="124">
                  <c:v>2.2000000000000001E-6</c:v>
                </c:pt>
                <c:pt idx="125">
                  <c:v>1.9999999999999999E-6</c:v>
                </c:pt>
                <c:pt idx="126">
                  <c:v>1.7999999999999999E-6</c:v>
                </c:pt>
                <c:pt idx="127">
                  <c:v>1.5999999999999999E-6</c:v>
                </c:pt>
                <c:pt idx="128">
                  <c:v>1.3999999999999999E-6</c:v>
                </c:pt>
                <c:pt idx="129">
                  <c:v>1.1999999999999999E-6</c:v>
                </c:pt>
                <c:pt idx="130">
                  <c:v>9.9999999999999995E-7</c:v>
                </c:pt>
                <c:pt idx="131">
                  <c:v>8.9999999999999996E-7</c:v>
                </c:pt>
                <c:pt idx="132">
                  <c:v>7.9999999999999996E-7</c:v>
                </c:pt>
                <c:pt idx="133">
                  <c:v>6.9999999999999997E-7</c:v>
                </c:pt>
                <c:pt idx="134">
                  <c:v>5.9999999999999997E-7</c:v>
                </c:pt>
                <c:pt idx="135">
                  <c:v>4.9999999999999998E-7</c:v>
                </c:pt>
                <c:pt idx="136">
                  <c:v>3.9999999999999998E-7</c:v>
                </c:pt>
                <c:pt idx="137">
                  <c:v>2.9999999999999999E-7</c:v>
                </c:pt>
                <c:pt idx="138">
                  <c:v>1.9999999999999999E-7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F98B-42E2-8B89-01B3DEDEA355}"/>
            </c:ext>
          </c:extLst>
        </c:ser>
        <c:ser>
          <c:idx val="9"/>
          <c:order val="9"/>
          <c:tx>
            <c:strRef>
              <c:f>r0_v832Initial!$AJ$1</c:f>
              <c:strCache>
                <c:ptCount val="1"/>
                <c:pt idx="0">
                  <c:v>HV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r0_v832Initial!$Z$2:$Z$202</c:f>
              <c:numCache>
                <c:formatCode>General</c:formatCode>
                <c:ptCount val="20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  <c:pt idx="151">
                  <c:v>302</c:v>
                </c:pt>
                <c:pt idx="152">
                  <c:v>304</c:v>
                </c:pt>
                <c:pt idx="153">
                  <c:v>306</c:v>
                </c:pt>
                <c:pt idx="154">
                  <c:v>308</c:v>
                </c:pt>
                <c:pt idx="155">
                  <c:v>310</c:v>
                </c:pt>
                <c:pt idx="156">
                  <c:v>312</c:v>
                </c:pt>
                <c:pt idx="157">
                  <c:v>314</c:v>
                </c:pt>
                <c:pt idx="158">
                  <c:v>316</c:v>
                </c:pt>
                <c:pt idx="159">
                  <c:v>318</c:v>
                </c:pt>
                <c:pt idx="160">
                  <c:v>320</c:v>
                </c:pt>
                <c:pt idx="161">
                  <c:v>322</c:v>
                </c:pt>
                <c:pt idx="162">
                  <c:v>324</c:v>
                </c:pt>
                <c:pt idx="163">
                  <c:v>326</c:v>
                </c:pt>
                <c:pt idx="164">
                  <c:v>328</c:v>
                </c:pt>
                <c:pt idx="165">
                  <c:v>330</c:v>
                </c:pt>
                <c:pt idx="166">
                  <c:v>332</c:v>
                </c:pt>
                <c:pt idx="167">
                  <c:v>334</c:v>
                </c:pt>
                <c:pt idx="168">
                  <c:v>336</c:v>
                </c:pt>
                <c:pt idx="169">
                  <c:v>338</c:v>
                </c:pt>
                <c:pt idx="170">
                  <c:v>340</c:v>
                </c:pt>
                <c:pt idx="171">
                  <c:v>342</c:v>
                </c:pt>
                <c:pt idx="172">
                  <c:v>344</c:v>
                </c:pt>
                <c:pt idx="173">
                  <c:v>346</c:v>
                </c:pt>
                <c:pt idx="174">
                  <c:v>348</c:v>
                </c:pt>
                <c:pt idx="175">
                  <c:v>350</c:v>
                </c:pt>
                <c:pt idx="176">
                  <c:v>352</c:v>
                </c:pt>
                <c:pt idx="177">
                  <c:v>354</c:v>
                </c:pt>
                <c:pt idx="178">
                  <c:v>356</c:v>
                </c:pt>
                <c:pt idx="179">
                  <c:v>358</c:v>
                </c:pt>
                <c:pt idx="180">
                  <c:v>360</c:v>
                </c:pt>
                <c:pt idx="181">
                  <c:v>362</c:v>
                </c:pt>
                <c:pt idx="182">
                  <c:v>364</c:v>
                </c:pt>
                <c:pt idx="183">
                  <c:v>366</c:v>
                </c:pt>
                <c:pt idx="184">
                  <c:v>368</c:v>
                </c:pt>
                <c:pt idx="185">
                  <c:v>370</c:v>
                </c:pt>
                <c:pt idx="186">
                  <c:v>372</c:v>
                </c:pt>
                <c:pt idx="187">
                  <c:v>374</c:v>
                </c:pt>
                <c:pt idx="188">
                  <c:v>376</c:v>
                </c:pt>
                <c:pt idx="189">
                  <c:v>378</c:v>
                </c:pt>
                <c:pt idx="190">
                  <c:v>380</c:v>
                </c:pt>
                <c:pt idx="191">
                  <c:v>382</c:v>
                </c:pt>
                <c:pt idx="192">
                  <c:v>384</c:v>
                </c:pt>
                <c:pt idx="193">
                  <c:v>386</c:v>
                </c:pt>
                <c:pt idx="194">
                  <c:v>388</c:v>
                </c:pt>
                <c:pt idx="195">
                  <c:v>390</c:v>
                </c:pt>
                <c:pt idx="196">
                  <c:v>392</c:v>
                </c:pt>
                <c:pt idx="197">
                  <c:v>394</c:v>
                </c:pt>
                <c:pt idx="198">
                  <c:v>396</c:v>
                </c:pt>
                <c:pt idx="199">
                  <c:v>398</c:v>
                </c:pt>
                <c:pt idx="200">
                  <c:v>400</c:v>
                </c:pt>
              </c:numCache>
            </c:numRef>
          </c:xVal>
          <c:yVal>
            <c:numRef>
              <c:f>r0_v832Initial!$AJ$2:$AJ$202</c:f>
              <c:numCache>
                <c:formatCode>0.0000000</c:formatCode>
                <c:ptCount val="201"/>
                <c:pt idx="0">
                  <c:v>1</c:v>
                </c:pt>
                <c:pt idx="1">
                  <c:v>0.96333550000000001</c:v>
                </c:pt>
                <c:pt idx="2">
                  <c:v>0.76108014999999996</c:v>
                </c:pt>
                <c:pt idx="3">
                  <c:v>0.25649149999999998</c:v>
                </c:pt>
                <c:pt idx="4">
                  <c:v>0.13098369999999998</c:v>
                </c:pt>
                <c:pt idx="5">
                  <c:v>9.8331050000000003E-2</c:v>
                </c:pt>
                <c:pt idx="6">
                  <c:v>7.7711649999999993E-2</c:v>
                </c:pt>
                <c:pt idx="7">
                  <c:v>6.6775399999999999E-2</c:v>
                </c:pt>
                <c:pt idx="8">
                  <c:v>5.9409150000000001E-2</c:v>
                </c:pt>
                <c:pt idx="9">
                  <c:v>5.2215999999999999E-2</c:v>
                </c:pt>
                <c:pt idx="10">
                  <c:v>4.6063750000000001E-2</c:v>
                </c:pt>
                <c:pt idx="11">
                  <c:v>4.0347550000000003E-2</c:v>
                </c:pt>
                <c:pt idx="12">
                  <c:v>3.5453000000000005E-2</c:v>
                </c:pt>
                <c:pt idx="13">
                  <c:v>3.1370349999999998E-2</c:v>
                </c:pt>
                <c:pt idx="14">
                  <c:v>2.78675E-2</c:v>
                </c:pt>
                <c:pt idx="15">
                  <c:v>2.4869100000000002E-2</c:v>
                </c:pt>
                <c:pt idx="16">
                  <c:v>2.220285E-2</c:v>
                </c:pt>
                <c:pt idx="17">
                  <c:v>1.9919799999999998E-2</c:v>
                </c:pt>
                <c:pt idx="18">
                  <c:v>1.7850599999999998E-2</c:v>
                </c:pt>
                <c:pt idx="19">
                  <c:v>1.60199E-2</c:v>
                </c:pt>
                <c:pt idx="20">
                  <c:v>1.42969E-2</c:v>
                </c:pt>
                <c:pt idx="21">
                  <c:v>1.270055E-2</c:v>
                </c:pt>
                <c:pt idx="22">
                  <c:v>1.125955E-2</c:v>
                </c:pt>
                <c:pt idx="23">
                  <c:v>9.9749999999999995E-3</c:v>
                </c:pt>
                <c:pt idx="24">
                  <c:v>8.8079000000000005E-3</c:v>
                </c:pt>
                <c:pt idx="25">
                  <c:v>7.7575500000000002E-3</c:v>
                </c:pt>
                <c:pt idx="26">
                  <c:v>6.8236000000000008E-3</c:v>
                </c:pt>
                <c:pt idx="27">
                  <c:v>6.0410500000000001E-3</c:v>
                </c:pt>
                <c:pt idx="28">
                  <c:v>5.34615E-3</c:v>
                </c:pt>
                <c:pt idx="29">
                  <c:v>4.7085499999999997E-3</c:v>
                </c:pt>
                <c:pt idx="30">
                  <c:v>4.1347000000000007E-3</c:v>
                </c:pt>
                <c:pt idx="31">
                  <c:v>3.6419999999999998E-3</c:v>
                </c:pt>
                <c:pt idx="32">
                  <c:v>3.22215E-3</c:v>
                </c:pt>
                <c:pt idx="33">
                  <c:v>2.8885500000000001E-3</c:v>
                </c:pt>
                <c:pt idx="34">
                  <c:v>2.5639999999999999E-3</c:v>
                </c:pt>
                <c:pt idx="35">
                  <c:v>2.3079000000000003E-3</c:v>
                </c:pt>
                <c:pt idx="36">
                  <c:v>2.1578999999999999E-3</c:v>
                </c:pt>
                <c:pt idx="37">
                  <c:v>2.0079E-3</c:v>
                </c:pt>
                <c:pt idx="38">
                  <c:v>1.8579E-3</c:v>
                </c:pt>
                <c:pt idx="39">
                  <c:v>1.7079E-3</c:v>
                </c:pt>
                <c:pt idx="40">
                  <c:v>1.5579000000000003E-3</c:v>
                </c:pt>
                <c:pt idx="41">
                  <c:v>1.4579E-3</c:v>
                </c:pt>
                <c:pt idx="42">
                  <c:v>1.3579E-3</c:v>
                </c:pt>
                <c:pt idx="43">
                  <c:v>1.2578999999999999E-3</c:v>
                </c:pt>
                <c:pt idx="44">
                  <c:v>1.1578999999999999E-3</c:v>
                </c:pt>
                <c:pt idx="45">
                  <c:v>1.0579000000000003E-3</c:v>
                </c:pt>
                <c:pt idx="46">
                  <c:v>9.9789999999999992E-4</c:v>
                </c:pt>
                <c:pt idx="47">
                  <c:v>9.3789999999999998E-4</c:v>
                </c:pt>
                <c:pt idx="48">
                  <c:v>8.7790000000000003E-4</c:v>
                </c:pt>
                <c:pt idx="49">
                  <c:v>8.1789999999999999E-4</c:v>
                </c:pt>
                <c:pt idx="50">
                  <c:v>7.5790000000000037E-4</c:v>
                </c:pt>
                <c:pt idx="51">
                  <c:v>7.0790000000000002E-4</c:v>
                </c:pt>
                <c:pt idx="52">
                  <c:v>6.579E-4</c:v>
                </c:pt>
                <c:pt idx="53">
                  <c:v>6.0789999999999998E-4</c:v>
                </c:pt>
                <c:pt idx="54">
                  <c:v>5.5789999999999995E-4</c:v>
                </c:pt>
                <c:pt idx="55">
                  <c:v>5.0790000000000037E-4</c:v>
                </c:pt>
                <c:pt idx="56">
                  <c:v>4.6789999999999999E-4</c:v>
                </c:pt>
                <c:pt idx="57">
                  <c:v>4.2789999999999999E-4</c:v>
                </c:pt>
                <c:pt idx="58">
                  <c:v>3.879E-4</c:v>
                </c:pt>
                <c:pt idx="59">
                  <c:v>3.479E-4</c:v>
                </c:pt>
                <c:pt idx="60">
                  <c:v>3.0790000000000038E-4</c:v>
                </c:pt>
                <c:pt idx="61">
                  <c:v>2.7789999999999998E-4</c:v>
                </c:pt>
                <c:pt idx="62">
                  <c:v>2.4790000000000001E-4</c:v>
                </c:pt>
                <c:pt idx="63">
                  <c:v>2.1790000000000001E-4</c:v>
                </c:pt>
                <c:pt idx="64">
                  <c:v>1.8789999999999999E-4</c:v>
                </c:pt>
                <c:pt idx="65">
                  <c:v>1.579000000000004E-4</c:v>
                </c:pt>
                <c:pt idx="66">
                  <c:v>1.3789999999999999E-4</c:v>
                </c:pt>
                <c:pt idx="67">
                  <c:v>1.1790000000000001E-4</c:v>
                </c:pt>
                <c:pt idx="68">
                  <c:v>9.7899999999999994E-5</c:v>
                </c:pt>
                <c:pt idx="69">
                  <c:v>7.7899999999999996E-5</c:v>
                </c:pt>
                <c:pt idx="70">
                  <c:v>5.7900000000000391E-5</c:v>
                </c:pt>
                <c:pt idx="71">
                  <c:v>5.2899999999999998E-5</c:v>
                </c:pt>
                <c:pt idx="72">
                  <c:v>4.7899999999999999E-5</c:v>
                </c:pt>
                <c:pt idx="73">
                  <c:v>4.2899999999999999E-5</c:v>
                </c:pt>
                <c:pt idx="74">
                  <c:v>3.79E-5</c:v>
                </c:pt>
                <c:pt idx="75">
                  <c:v>3.2849999999999999E-5</c:v>
                </c:pt>
                <c:pt idx="76">
                  <c:v>3.0599999999999998E-5</c:v>
                </c:pt>
                <c:pt idx="77">
                  <c:v>2.83E-5</c:v>
                </c:pt>
                <c:pt idx="78">
                  <c:v>2.5999999999999998E-5</c:v>
                </c:pt>
                <c:pt idx="79">
                  <c:v>2.3799999999999999E-5</c:v>
                </c:pt>
                <c:pt idx="80">
                  <c:v>2.1500000000000001E-5</c:v>
                </c:pt>
                <c:pt idx="81">
                  <c:v>2.0400000000000001E-5</c:v>
                </c:pt>
                <c:pt idx="82">
                  <c:v>1.9199999999999999E-5</c:v>
                </c:pt>
                <c:pt idx="83">
                  <c:v>1.8099999999999999E-5</c:v>
                </c:pt>
                <c:pt idx="84">
                  <c:v>1.6900000000000001E-5</c:v>
                </c:pt>
                <c:pt idx="85">
                  <c:v>1.5799999999999998E-5</c:v>
                </c:pt>
                <c:pt idx="86">
                  <c:v>1.5400000000000002E-5</c:v>
                </c:pt>
                <c:pt idx="87">
                  <c:v>1.5E-5</c:v>
                </c:pt>
                <c:pt idx="88">
                  <c:v>1.4600000000000001E-5</c:v>
                </c:pt>
                <c:pt idx="89">
                  <c:v>1.42E-5</c:v>
                </c:pt>
                <c:pt idx="90">
                  <c:v>1.375E-5</c:v>
                </c:pt>
                <c:pt idx="91">
                  <c:v>1.3499999999999999E-5</c:v>
                </c:pt>
                <c:pt idx="92">
                  <c:v>1.3200000000000001E-5</c:v>
                </c:pt>
                <c:pt idx="93">
                  <c:v>1.29E-5</c:v>
                </c:pt>
                <c:pt idx="94">
                  <c:v>1.26E-5</c:v>
                </c:pt>
                <c:pt idx="95">
                  <c:v>1.2299999999999999E-5</c:v>
                </c:pt>
                <c:pt idx="96">
                  <c:v>1.2E-5</c:v>
                </c:pt>
                <c:pt idx="97">
                  <c:v>1.17E-5</c:v>
                </c:pt>
                <c:pt idx="98">
                  <c:v>1.1399999999999999E-5</c:v>
                </c:pt>
                <c:pt idx="99">
                  <c:v>1.11E-5</c:v>
                </c:pt>
                <c:pt idx="100">
                  <c:v>1.0849999999999999E-5</c:v>
                </c:pt>
                <c:pt idx="101">
                  <c:v>1.06E-5</c:v>
                </c:pt>
                <c:pt idx="102">
                  <c:v>1.03E-5</c:v>
                </c:pt>
                <c:pt idx="103">
                  <c:v>1.0000000000000001E-5</c:v>
                </c:pt>
                <c:pt idx="104">
                  <c:v>9.7000000000000003E-6</c:v>
                </c:pt>
                <c:pt idx="105">
                  <c:v>9.3999999999999998E-6</c:v>
                </c:pt>
                <c:pt idx="106">
                  <c:v>9.0999999999999993E-6</c:v>
                </c:pt>
                <c:pt idx="107">
                  <c:v>8.8000000000000004E-6</c:v>
                </c:pt>
                <c:pt idx="108">
                  <c:v>8.4999999999999999E-6</c:v>
                </c:pt>
                <c:pt idx="109">
                  <c:v>8.1999999999999994E-6</c:v>
                </c:pt>
                <c:pt idx="110">
                  <c:v>7.9500000000000001E-6</c:v>
                </c:pt>
                <c:pt idx="111">
                  <c:v>7.7000000000000008E-6</c:v>
                </c:pt>
                <c:pt idx="112">
                  <c:v>7.4000000000000003E-6</c:v>
                </c:pt>
                <c:pt idx="113">
                  <c:v>7.0999999999999998E-6</c:v>
                </c:pt>
                <c:pt idx="114">
                  <c:v>6.8000000000000001E-6</c:v>
                </c:pt>
                <c:pt idx="115">
                  <c:v>6.5000000000000004E-6</c:v>
                </c:pt>
                <c:pt idx="116">
                  <c:v>6.2999999999999998E-6</c:v>
                </c:pt>
                <c:pt idx="117">
                  <c:v>6.1E-6</c:v>
                </c:pt>
                <c:pt idx="118">
                  <c:v>5.9000000000000003E-6</c:v>
                </c:pt>
                <c:pt idx="119">
                  <c:v>5.6999999999999996E-6</c:v>
                </c:pt>
                <c:pt idx="120">
                  <c:v>5.5000000000000007E-6</c:v>
                </c:pt>
                <c:pt idx="121">
                  <c:v>5.4E-6</c:v>
                </c:pt>
                <c:pt idx="122">
                  <c:v>5.3000000000000001E-6</c:v>
                </c:pt>
                <c:pt idx="123">
                  <c:v>5.2000000000000002E-6</c:v>
                </c:pt>
                <c:pt idx="124">
                  <c:v>5.1000000000000003E-6</c:v>
                </c:pt>
                <c:pt idx="125">
                  <c:v>5.0000000000000004E-6</c:v>
                </c:pt>
                <c:pt idx="126">
                  <c:v>4.8999999999999997E-6</c:v>
                </c:pt>
                <c:pt idx="127">
                  <c:v>4.7999999999999998E-6</c:v>
                </c:pt>
                <c:pt idx="128">
                  <c:v>4.6999999999999999E-6</c:v>
                </c:pt>
                <c:pt idx="129">
                  <c:v>4.6E-6</c:v>
                </c:pt>
                <c:pt idx="130">
                  <c:v>4.5000000000000001E-6</c:v>
                </c:pt>
                <c:pt idx="131">
                  <c:v>4.4000000000000002E-6</c:v>
                </c:pt>
                <c:pt idx="132">
                  <c:v>4.3000000000000003E-6</c:v>
                </c:pt>
                <c:pt idx="133">
                  <c:v>4.1999999999999996E-6</c:v>
                </c:pt>
                <c:pt idx="134">
                  <c:v>4.0999999999999997E-6</c:v>
                </c:pt>
                <c:pt idx="135">
                  <c:v>3.9999999999999998E-6</c:v>
                </c:pt>
                <c:pt idx="136">
                  <c:v>3.8999999999999999E-6</c:v>
                </c:pt>
                <c:pt idx="137">
                  <c:v>3.8E-6</c:v>
                </c:pt>
                <c:pt idx="138">
                  <c:v>3.7000000000000002E-6</c:v>
                </c:pt>
                <c:pt idx="139">
                  <c:v>3.5999999999999998E-6</c:v>
                </c:pt>
                <c:pt idx="140">
                  <c:v>3.4999999999999995E-6</c:v>
                </c:pt>
                <c:pt idx="141">
                  <c:v>3.4000000000000001E-6</c:v>
                </c:pt>
                <c:pt idx="142">
                  <c:v>3.3000000000000002E-6</c:v>
                </c:pt>
                <c:pt idx="143">
                  <c:v>3.1999999999999999E-6</c:v>
                </c:pt>
                <c:pt idx="144">
                  <c:v>3.1E-6</c:v>
                </c:pt>
                <c:pt idx="145">
                  <c:v>2.9999999999999997E-6</c:v>
                </c:pt>
                <c:pt idx="146">
                  <c:v>2.9000000000000002E-6</c:v>
                </c:pt>
                <c:pt idx="147">
                  <c:v>2.7999999999999999E-6</c:v>
                </c:pt>
                <c:pt idx="148">
                  <c:v>2.7E-6</c:v>
                </c:pt>
                <c:pt idx="149">
                  <c:v>2.6000000000000001E-6</c:v>
                </c:pt>
                <c:pt idx="150">
                  <c:v>2.4999999999999998E-6</c:v>
                </c:pt>
                <c:pt idx="151">
                  <c:v>2.3999999999999999E-6</c:v>
                </c:pt>
                <c:pt idx="152">
                  <c:v>2.3E-6</c:v>
                </c:pt>
                <c:pt idx="153">
                  <c:v>2.2000000000000001E-6</c:v>
                </c:pt>
                <c:pt idx="154">
                  <c:v>2.0999999999999998E-6</c:v>
                </c:pt>
                <c:pt idx="155">
                  <c:v>1.9999999999999999E-6</c:v>
                </c:pt>
                <c:pt idx="156">
                  <c:v>1.9E-6</c:v>
                </c:pt>
                <c:pt idx="157">
                  <c:v>1.7999999999999999E-6</c:v>
                </c:pt>
                <c:pt idx="158">
                  <c:v>1.7E-6</c:v>
                </c:pt>
                <c:pt idx="159">
                  <c:v>1.5999999999999999E-6</c:v>
                </c:pt>
                <c:pt idx="160">
                  <c:v>1.5E-6</c:v>
                </c:pt>
                <c:pt idx="161">
                  <c:v>1.3999999999999999E-6</c:v>
                </c:pt>
                <c:pt idx="162">
                  <c:v>1.3E-6</c:v>
                </c:pt>
                <c:pt idx="163">
                  <c:v>1.1999999999999999E-6</c:v>
                </c:pt>
                <c:pt idx="164">
                  <c:v>1.1000000000000001E-6</c:v>
                </c:pt>
                <c:pt idx="165">
                  <c:v>9.9999999999999995E-7</c:v>
                </c:pt>
                <c:pt idx="166">
                  <c:v>8.9999999999999996E-7</c:v>
                </c:pt>
                <c:pt idx="167">
                  <c:v>7.9999999999999996E-7</c:v>
                </c:pt>
                <c:pt idx="168">
                  <c:v>6.9999999999999997E-7</c:v>
                </c:pt>
                <c:pt idx="169">
                  <c:v>5.9999999999999997E-7</c:v>
                </c:pt>
                <c:pt idx="170">
                  <c:v>4.9999999999999998E-7</c:v>
                </c:pt>
                <c:pt idx="171">
                  <c:v>3.9999999999999998E-7</c:v>
                </c:pt>
                <c:pt idx="172">
                  <c:v>2.9999999999999999E-7</c:v>
                </c:pt>
                <c:pt idx="173">
                  <c:v>1.9999999999999999E-7</c:v>
                </c:pt>
                <c:pt idx="174">
                  <c:v>9.9999999999999995E-8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F98B-42E2-8B89-01B3DEDEA3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347343"/>
        <c:axId val="119346095"/>
      </c:scatterChart>
      <c:valAx>
        <c:axId val="119347343"/>
        <c:scaling>
          <c:orientation val="minMax"/>
          <c:max val="25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346095"/>
        <c:crosses val="autoZero"/>
        <c:crossBetween val="midCat"/>
      </c:valAx>
      <c:valAx>
        <c:axId val="119346095"/>
        <c:scaling>
          <c:orientation val="minMax"/>
          <c:max val="1.0000000000000002E-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3473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r0_v832Initial!$AH$1</c:f>
              <c:strCache>
                <c:ptCount val="1"/>
                <c:pt idx="0">
                  <c:v>LT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r0_v832Initial!$Z$2:$Z$202</c:f>
              <c:numCache>
                <c:formatCode>General</c:formatCode>
                <c:ptCount val="20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  <c:pt idx="151">
                  <c:v>302</c:v>
                </c:pt>
                <c:pt idx="152">
                  <c:v>304</c:v>
                </c:pt>
                <c:pt idx="153">
                  <c:v>306</c:v>
                </c:pt>
                <c:pt idx="154">
                  <c:v>308</c:v>
                </c:pt>
                <c:pt idx="155">
                  <c:v>310</c:v>
                </c:pt>
                <c:pt idx="156">
                  <c:v>312</c:v>
                </c:pt>
                <c:pt idx="157">
                  <c:v>314</c:v>
                </c:pt>
                <c:pt idx="158">
                  <c:v>316</c:v>
                </c:pt>
                <c:pt idx="159">
                  <c:v>318</c:v>
                </c:pt>
                <c:pt idx="160">
                  <c:v>320</c:v>
                </c:pt>
                <c:pt idx="161">
                  <c:v>322</c:v>
                </c:pt>
                <c:pt idx="162">
                  <c:v>324</c:v>
                </c:pt>
                <c:pt idx="163">
                  <c:v>326</c:v>
                </c:pt>
                <c:pt idx="164">
                  <c:v>328</c:v>
                </c:pt>
                <c:pt idx="165">
                  <c:v>330</c:v>
                </c:pt>
                <c:pt idx="166">
                  <c:v>332</c:v>
                </c:pt>
                <c:pt idx="167">
                  <c:v>334</c:v>
                </c:pt>
                <c:pt idx="168">
                  <c:v>336</c:v>
                </c:pt>
                <c:pt idx="169">
                  <c:v>338</c:v>
                </c:pt>
                <c:pt idx="170">
                  <c:v>340</c:v>
                </c:pt>
                <c:pt idx="171">
                  <c:v>342</c:v>
                </c:pt>
                <c:pt idx="172">
                  <c:v>344</c:v>
                </c:pt>
                <c:pt idx="173">
                  <c:v>346</c:v>
                </c:pt>
                <c:pt idx="174">
                  <c:v>348</c:v>
                </c:pt>
                <c:pt idx="175">
                  <c:v>350</c:v>
                </c:pt>
                <c:pt idx="176">
                  <c:v>352</c:v>
                </c:pt>
                <c:pt idx="177">
                  <c:v>354</c:v>
                </c:pt>
                <c:pt idx="178">
                  <c:v>356</c:v>
                </c:pt>
                <c:pt idx="179">
                  <c:v>358</c:v>
                </c:pt>
                <c:pt idx="180">
                  <c:v>360</c:v>
                </c:pt>
                <c:pt idx="181">
                  <c:v>362</c:v>
                </c:pt>
                <c:pt idx="182">
                  <c:v>364</c:v>
                </c:pt>
                <c:pt idx="183">
                  <c:v>366</c:v>
                </c:pt>
                <c:pt idx="184">
                  <c:v>368</c:v>
                </c:pt>
                <c:pt idx="185">
                  <c:v>370</c:v>
                </c:pt>
                <c:pt idx="186">
                  <c:v>372</c:v>
                </c:pt>
                <c:pt idx="187">
                  <c:v>374</c:v>
                </c:pt>
                <c:pt idx="188">
                  <c:v>376</c:v>
                </c:pt>
                <c:pt idx="189">
                  <c:v>378</c:v>
                </c:pt>
                <c:pt idx="190">
                  <c:v>380</c:v>
                </c:pt>
                <c:pt idx="191">
                  <c:v>382</c:v>
                </c:pt>
                <c:pt idx="192">
                  <c:v>384</c:v>
                </c:pt>
                <c:pt idx="193">
                  <c:v>386</c:v>
                </c:pt>
                <c:pt idx="194">
                  <c:v>388</c:v>
                </c:pt>
                <c:pt idx="195">
                  <c:v>390</c:v>
                </c:pt>
                <c:pt idx="196">
                  <c:v>392</c:v>
                </c:pt>
                <c:pt idx="197">
                  <c:v>394</c:v>
                </c:pt>
                <c:pt idx="198">
                  <c:v>396</c:v>
                </c:pt>
                <c:pt idx="199">
                  <c:v>398</c:v>
                </c:pt>
                <c:pt idx="200">
                  <c:v>400</c:v>
                </c:pt>
              </c:numCache>
            </c:numRef>
          </c:xVal>
          <c:yVal>
            <c:numRef>
              <c:f>r0_v832Initial!$AH$2:$AH$202</c:f>
              <c:numCache>
                <c:formatCode>0.0000000</c:formatCode>
                <c:ptCount val="201"/>
                <c:pt idx="0">
                  <c:v>1</c:v>
                </c:pt>
                <c:pt idx="1">
                  <c:v>0.95555920000000005</c:v>
                </c:pt>
                <c:pt idx="2">
                  <c:v>0.70180030000000004</c:v>
                </c:pt>
                <c:pt idx="3">
                  <c:v>0.2214931</c:v>
                </c:pt>
                <c:pt idx="4">
                  <c:v>0.1009728</c:v>
                </c:pt>
                <c:pt idx="5">
                  <c:v>6.6170599999999996E-2</c:v>
                </c:pt>
                <c:pt idx="6">
                  <c:v>4.5767299999999997E-2</c:v>
                </c:pt>
                <c:pt idx="7">
                  <c:v>3.4625700000000002E-2</c:v>
                </c:pt>
                <c:pt idx="8">
                  <c:v>2.6503499999999999E-2</c:v>
                </c:pt>
                <c:pt idx="9">
                  <c:v>2.20915E-2</c:v>
                </c:pt>
                <c:pt idx="10">
                  <c:v>1.88977E-2</c:v>
                </c:pt>
                <c:pt idx="11">
                  <c:v>1.6231300000000001E-2</c:v>
                </c:pt>
                <c:pt idx="12">
                  <c:v>1.4048100000000001E-2</c:v>
                </c:pt>
                <c:pt idx="13">
                  <c:v>1.21771E-2</c:v>
                </c:pt>
                <c:pt idx="14">
                  <c:v>1.068E-2</c:v>
                </c:pt>
                <c:pt idx="15">
                  <c:v>9.4578000000000006E-3</c:v>
                </c:pt>
                <c:pt idx="16">
                  <c:v>8.4098999999999997E-3</c:v>
                </c:pt>
                <c:pt idx="17">
                  <c:v>7.5163000000000001E-3</c:v>
                </c:pt>
                <c:pt idx="18">
                  <c:v>6.7206999999999996E-3</c:v>
                </c:pt>
                <c:pt idx="19">
                  <c:v>6.0023999999999997E-3</c:v>
                </c:pt>
                <c:pt idx="20">
                  <c:v>5.3312999999999998E-3</c:v>
                </c:pt>
                <c:pt idx="21">
                  <c:v>4.7134000000000004E-3</c:v>
                </c:pt>
                <c:pt idx="22">
                  <c:v>4.1519E-3</c:v>
                </c:pt>
                <c:pt idx="23">
                  <c:v>3.6541999999999998E-3</c:v>
                </c:pt>
                <c:pt idx="24">
                  <c:v>3.2065000000000001E-3</c:v>
                </c:pt>
                <c:pt idx="25">
                  <c:v>2.8081E-3</c:v>
                </c:pt>
                <c:pt idx="26">
                  <c:v>2.4581E-3</c:v>
                </c:pt>
                <c:pt idx="27">
                  <c:v>2.1741999999999998E-3</c:v>
                </c:pt>
                <c:pt idx="28">
                  <c:v>1.9250999999999999E-3</c:v>
                </c:pt>
                <c:pt idx="29">
                  <c:v>1.6975E-3</c:v>
                </c:pt>
                <c:pt idx="30">
                  <c:v>1.4940000000000001E-3</c:v>
                </c:pt>
                <c:pt idx="31">
                  <c:v>1.3174E-3</c:v>
                </c:pt>
                <c:pt idx="32">
                  <c:v>1.1649E-3</c:v>
                </c:pt>
                <c:pt idx="33">
                  <c:v>1.042E-3</c:v>
                </c:pt>
                <c:pt idx="34">
                  <c:v>9.2060000000000004E-4</c:v>
                </c:pt>
                <c:pt idx="35">
                  <c:v>8.2109999999999995E-4</c:v>
                </c:pt>
                <c:pt idx="36">
                  <c:v>7.4549999999999996E-4</c:v>
                </c:pt>
                <c:pt idx="37">
                  <c:v>6.7259999999999998E-4</c:v>
                </c:pt>
                <c:pt idx="38">
                  <c:v>6.043E-4</c:v>
                </c:pt>
                <c:pt idx="39">
                  <c:v>5.3589999999999996E-4</c:v>
                </c:pt>
                <c:pt idx="40">
                  <c:v>4.685E-4</c:v>
                </c:pt>
                <c:pt idx="41">
                  <c:v>4.348E-4</c:v>
                </c:pt>
                <c:pt idx="42">
                  <c:v>4.0109999999999999E-4</c:v>
                </c:pt>
                <c:pt idx="43">
                  <c:v>3.6739999999999999E-4</c:v>
                </c:pt>
                <c:pt idx="44">
                  <c:v>3.3369999999999998E-4</c:v>
                </c:pt>
                <c:pt idx="45">
                  <c:v>2.9999999999999997E-4</c:v>
                </c:pt>
                <c:pt idx="46">
                  <c:v>2.8299999999999999E-4</c:v>
                </c:pt>
                <c:pt idx="47">
                  <c:v>2.6600000000000001E-4</c:v>
                </c:pt>
                <c:pt idx="48">
                  <c:v>2.4899999999999998E-4</c:v>
                </c:pt>
                <c:pt idx="49">
                  <c:v>2.319E-4</c:v>
                </c:pt>
                <c:pt idx="50">
                  <c:v>2.1489999999999999E-4</c:v>
                </c:pt>
                <c:pt idx="51">
                  <c:v>2.0129999999999999E-4</c:v>
                </c:pt>
                <c:pt idx="52">
                  <c:v>1.875E-4</c:v>
                </c:pt>
                <c:pt idx="53">
                  <c:v>1.739E-4</c:v>
                </c:pt>
                <c:pt idx="54">
                  <c:v>1.6019999999999999E-4</c:v>
                </c:pt>
                <c:pt idx="55">
                  <c:v>1.4650000000000001E-4</c:v>
                </c:pt>
                <c:pt idx="56">
                  <c:v>1.361E-4</c:v>
                </c:pt>
                <c:pt idx="57">
                  <c:v>1.2579999999999999E-4</c:v>
                </c:pt>
                <c:pt idx="58">
                  <c:v>1.155E-4</c:v>
                </c:pt>
                <c:pt idx="59">
                  <c:v>1.0509999999999999E-4</c:v>
                </c:pt>
                <c:pt idx="60">
                  <c:v>9.4699999999999998E-5</c:v>
                </c:pt>
                <c:pt idx="61">
                  <c:v>8.7700000000000004E-5</c:v>
                </c:pt>
                <c:pt idx="62">
                  <c:v>8.0699999999999996E-5</c:v>
                </c:pt>
                <c:pt idx="63">
                  <c:v>7.3700000000000002E-5</c:v>
                </c:pt>
                <c:pt idx="64">
                  <c:v>6.6699999999999995E-5</c:v>
                </c:pt>
                <c:pt idx="65">
                  <c:v>5.9599999999999999E-5</c:v>
                </c:pt>
                <c:pt idx="66">
                  <c:v>5.5899999999999997E-5</c:v>
                </c:pt>
                <c:pt idx="67">
                  <c:v>5.2299999999999997E-5</c:v>
                </c:pt>
                <c:pt idx="68">
                  <c:v>4.85E-5</c:v>
                </c:pt>
                <c:pt idx="69">
                  <c:v>4.49E-5</c:v>
                </c:pt>
                <c:pt idx="70">
                  <c:v>4.1199999999999999E-5</c:v>
                </c:pt>
                <c:pt idx="71">
                  <c:v>3.9199999999999997E-5</c:v>
                </c:pt>
                <c:pt idx="72">
                  <c:v>3.7100000000000001E-5</c:v>
                </c:pt>
                <c:pt idx="73">
                  <c:v>3.5099999999999999E-5</c:v>
                </c:pt>
                <c:pt idx="74">
                  <c:v>3.3099999999999998E-5</c:v>
                </c:pt>
                <c:pt idx="75">
                  <c:v>3.1099999999999997E-5</c:v>
                </c:pt>
                <c:pt idx="76">
                  <c:v>3.01E-5</c:v>
                </c:pt>
                <c:pt idx="77">
                  <c:v>2.9099999999999999E-5</c:v>
                </c:pt>
                <c:pt idx="78">
                  <c:v>2.8099999999999999E-5</c:v>
                </c:pt>
                <c:pt idx="79">
                  <c:v>2.7100000000000001E-5</c:v>
                </c:pt>
                <c:pt idx="80">
                  <c:v>2.62E-5</c:v>
                </c:pt>
                <c:pt idx="81">
                  <c:v>2.5700000000000001E-5</c:v>
                </c:pt>
                <c:pt idx="82">
                  <c:v>2.51E-5</c:v>
                </c:pt>
                <c:pt idx="83">
                  <c:v>2.4600000000000002E-5</c:v>
                </c:pt>
                <c:pt idx="84">
                  <c:v>2.41E-5</c:v>
                </c:pt>
                <c:pt idx="85">
                  <c:v>2.3499999999999999E-5</c:v>
                </c:pt>
                <c:pt idx="86">
                  <c:v>2.3E-5</c:v>
                </c:pt>
                <c:pt idx="87">
                  <c:v>2.2500000000000001E-5</c:v>
                </c:pt>
                <c:pt idx="88">
                  <c:v>2.1999999999999999E-5</c:v>
                </c:pt>
                <c:pt idx="89">
                  <c:v>2.1500000000000001E-5</c:v>
                </c:pt>
                <c:pt idx="90">
                  <c:v>2.0999999999999999E-5</c:v>
                </c:pt>
                <c:pt idx="91">
                  <c:v>2.05E-5</c:v>
                </c:pt>
                <c:pt idx="92">
                  <c:v>1.9899999999999999E-5</c:v>
                </c:pt>
                <c:pt idx="93">
                  <c:v>1.9400000000000001E-5</c:v>
                </c:pt>
                <c:pt idx="94">
                  <c:v>1.8899999999999999E-5</c:v>
                </c:pt>
                <c:pt idx="95">
                  <c:v>1.8300000000000001E-5</c:v>
                </c:pt>
                <c:pt idx="96">
                  <c:v>1.7900000000000001E-5</c:v>
                </c:pt>
                <c:pt idx="97">
                  <c:v>1.7499999999999998E-5</c:v>
                </c:pt>
                <c:pt idx="98">
                  <c:v>1.7099999999999999E-5</c:v>
                </c:pt>
                <c:pt idx="99">
                  <c:v>1.6699999999999999E-5</c:v>
                </c:pt>
                <c:pt idx="100">
                  <c:v>1.63E-5</c:v>
                </c:pt>
                <c:pt idx="101">
                  <c:v>1.5800000000000001E-5</c:v>
                </c:pt>
                <c:pt idx="102">
                  <c:v>1.5400000000000002E-5</c:v>
                </c:pt>
                <c:pt idx="103">
                  <c:v>1.5E-5</c:v>
                </c:pt>
                <c:pt idx="104">
                  <c:v>1.4600000000000001E-5</c:v>
                </c:pt>
                <c:pt idx="105">
                  <c:v>1.4100000000000001E-5</c:v>
                </c:pt>
                <c:pt idx="106">
                  <c:v>1.3699999999999999E-5</c:v>
                </c:pt>
                <c:pt idx="107">
                  <c:v>1.33E-5</c:v>
                </c:pt>
                <c:pt idx="108">
                  <c:v>1.29E-5</c:v>
                </c:pt>
                <c:pt idx="109">
                  <c:v>1.2500000000000001E-5</c:v>
                </c:pt>
                <c:pt idx="110">
                  <c:v>1.2099999999999999E-5</c:v>
                </c:pt>
                <c:pt idx="111">
                  <c:v>1.1600000000000001E-5</c:v>
                </c:pt>
                <c:pt idx="112">
                  <c:v>1.1199999999999999E-5</c:v>
                </c:pt>
                <c:pt idx="113">
                  <c:v>1.08E-5</c:v>
                </c:pt>
                <c:pt idx="114">
                  <c:v>1.04E-5</c:v>
                </c:pt>
                <c:pt idx="115">
                  <c:v>9.9000000000000001E-6</c:v>
                </c:pt>
                <c:pt idx="116">
                  <c:v>9.5000000000000005E-6</c:v>
                </c:pt>
                <c:pt idx="117">
                  <c:v>9.0999999999999993E-6</c:v>
                </c:pt>
                <c:pt idx="118">
                  <c:v>8.6999999999999997E-6</c:v>
                </c:pt>
                <c:pt idx="119">
                  <c:v>8.3000000000000002E-6</c:v>
                </c:pt>
                <c:pt idx="120">
                  <c:v>6.7000000000000002E-6</c:v>
                </c:pt>
                <c:pt idx="121">
                  <c:v>5.3000000000000001E-6</c:v>
                </c:pt>
                <c:pt idx="122">
                  <c:v>3.7000000000000002E-6</c:v>
                </c:pt>
                <c:pt idx="123">
                  <c:v>2.3E-6</c:v>
                </c:pt>
                <c:pt idx="124">
                  <c:v>6.9999999999999997E-7</c:v>
                </c:pt>
                <c:pt idx="125">
                  <c:v>6.9999999999999997E-7</c:v>
                </c:pt>
                <c:pt idx="126">
                  <c:v>5.9999999999999997E-7</c:v>
                </c:pt>
                <c:pt idx="127">
                  <c:v>4.9999999999999998E-7</c:v>
                </c:pt>
                <c:pt idx="128">
                  <c:v>4.9999999999999998E-7</c:v>
                </c:pt>
                <c:pt idx="129">
                  <c:v>3.9999999999999998E-7</c:v>
                </c:pt>
                <c:pt idx="130">
                  <c:v>2.9999999999999999E-7</c:v>
                </c:pt>
                <c:pt idx="131">
                  <c:v>2.9999999999999999E-7</c:v>
                </c:pt>
                <c:pt idx="132">
                  <c:v>2.9999999999999999E-7</c:v>
                </c:pt>
                <c:pt idx="133">
                  <c:v>1.9999999999999999E-7</c:v>
                </c:pt>
                <c:pt idx="134">
                  <c:v>1.9999999999999999E-7</c:v>
                </c:pt>
                <c:pt idx="135">
                  <c:v>1.9999999999999999E-7</c:v>
                </c:pt>
                <c:pt idx="136">
                  <c:v>9.9999999999999995E-8</c:v>
                </c:pt>
                <c:pt idx="137">
                  <c:v>9.9999999999999995E-8</c:v>
                </c:pt>
                <c:pt idx="138">
                  <c:v>9.9999999999999995E-8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EC4-420F-84F1-C68C5B5525C9}"/>
            </c:ext>
          </c:extLst>
        </c:ser>
        <c:ser>
          <c:idx val="1"/>
          <c:order val="1"/>
          <c:tx>
            <c:strRef>
              <c:f>r0_v832Initial!$AI$1</c:f>
              <c:strCache>
                <c:ptCount val="1"/>
                <c:pt idx="0">
                  <c:v>MD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r0_v832Initial!$Z$2:$Z$202</c:f>
              <c:numCache>
                <c:formatCode>General</c:formatCode>
                <c:ptCount val="20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  <c:pt idx="151">
                  <c:v>302</c:v>
                </c:pt>
                <c:pt idx="152">
                  <c:v>304</c:v>
                </c:pt>
                <c:pt idx="153">
                  <c:v>306</c:v>
                </c:pt>
                <c:pt idx="154">
                  <c:v>308</c:v>
                </c:pt>
                <c:pt idx="155">
                  <c:v>310</c:v>
                </c:pt>
                <c:pt idx="156">
                  <c:v>312</c:v>
                </c:pt>
                <c:pt idx="157">
                  <c:v>314</c:v>
                </c:pt>
                <c:pt idx="158">
                  <c:v>316</c:v>
                </c:pt>
                <c:pt idx="159">
                  <c:v>318</c:v>
                </c:pt>
                <c:pt idx="160">
                  <c:v>320</c:v>
                </c:pt>
                <c:pt idx="161">
                  <c:v>322</c:v>
                </c:pt>
                <c:pt idx="162">
                  <c:v>324</c:v>
                </c:pt>
                <c:pt idx="163">
                  <c:v>326</c:v>
                </c:pt>
                <c:pt idx="164">
                  <c:v>328</c:v>
                </c:pt>
                <c:pt idx="165">
                  <c:v>330</c:v>
                </c:pt>
                <c:pt idx="166">
                  <c:v>332</c:v>
                </c:pt>
                <c:pt idx="167">
                  <c:v>334</c:v>
                </c:pt>
                <c:pt idx="168">
                  <c:v>336</c:v>
                </c:pt>
                <c:pt idx="169">
                  <c:v>338</c:v>
                </c:pt>
                <c:pt idx="170">
                  <c:v>340</c:v>
                </c:pt>
                <c:pt idx="171">
                  <c:v>342</c:v>
                </c:pt>
                <c:pt idx="172">
                  <c:v>344</c:v>
                </c:pt>
                <c:pt idx="173">
                  <c:v>346</c:v>
                </c:pt>
                <c:pt idx="174">
                  <c:v>348</c:v>
                </c:pt>
                <c:pt idx="175">
                  <c:v>350</c:v>
                </c:pt>
                <c:pt idx="176">
                  <c:v>352</c:v>
                </c:pt>
                <c:pt idx="177">
                  <c:v>354</c:v>
                </c:pt>
                <c:pt idx="178">
                  <c:v>356</c:v>
                </c:pt>
                <c:pt idx="179">
                  <c:v>358</c:v>
                </c:pt>
                <c:pt idx="180">
                  <c:v>360</c:v>
                </c:pt>
                <c:pt idx="181">
                  <c:v>362</c:v>
                </c:pt>
                <c:pt idx="182">
                  <c:v>364</c:v>
                </c:pt>
                <c:pt idx="183">
                  <c:v>366</c:v>
                </c:pt>
                <c:pt idx="184">
                  <c:v>368</c:v>
                </c:pt>
                <c:pt idx="185">
                  <c:v>370</c:v>
                </c:pt>
                <c:pt idx="186">
                  <c:v>372</c:v>
                </c:pt>
                <c:pt idx="187">
                  <c:v>374</c:v>
                </c:pt>
                <c:pt idx="188">
                  <c:v>376</c:v>
                </c:pt>
                <c:pt idx="189">
                  <c:v>378</c:v>
                </c:pt>
                <c:pt idx="190">
                  <c:v>380</c:v>
                </c:pt>
                <c:pt idx="191">
                  <c:v>382</c:v>
                </c:pt>
                <c:pt idx="192">
                  <c:v>384</c:v>
                </c:pt>
                <c:pt idx="193">
                  <c:v>386</c:v>
                </c:pt>
                <c:pt idx="194">
                  <c:v>388</c:v>
                </c:pt>
                <c:pt idx="195">
                  <c:v>390</c:v>
                </c:pt>
                <c:pt idx="196">
                  <c:v>392</c:v>
                </c:pt>
                <c:pt idx="197">
                  <c:v>394</c:v>
                </c:pt>
                <c:pt idx="198">
                  <c:v>396</c:v>
                </c:pt>
                <c:pt idx="199">
                  <c:v>398</c:v>
                </c:pt>
                <c:pt idx="200">
                  <c:v>400</c:v>
                </c:pt>
              </c:numCache>
            </c:numRef>
          </c:xVal>
          <c:yVal>
            <c:numRef>
              <c:f>r0_v832Initial!$AI$2:$AI$202</c:f>
              <c:numCache>
                <c:formatCode>0.0000000</c:formatCode>
                <c:ptCount val="201"/>
                <c:pt idx="0">
                  <c:v>1</c:v>
                </c:pt>
                <c:pt idx="1">
                  <c:v>0.96333550000000001</c:v>
                </c:pt>
                <c:pt idx="2">
                  <c:v>0.76108014999999996</c:v>
                </c:pt>
                <c:pt idx="3">
                  <c:v>0.25649149999999998</c:v>
                </c:pt>
                <c:pt idx="4">
                  <c:v>0.13098369999999998</c:v>
                </c:pt>
                <c:pt idx="5">
                  <c:v>9.8331050000000003E-2</c:v>
                </c:pt>
                <c:pt idx="6">
                  <c:v>7.7711649999999993E-2</c:v>
                </c:pt>
                <c:pt idx="7">
                  <c:v>6.6775399999999999E-2</c:v>
                </c:pt>
                <c:pt idx="8">
                  <c:v>5.9409150000000001E-2</c:v>
                </c:pt>
                <c:pt idx="9">
                  <c:v>5.2215999999999999E-2</c:v>
                </c:pt>
                <c:pt idx="10">
                  <c:v>4.6063750000000001E-2</c:v>
                </c:pt>
                <c:pt idx="11">
                  <c:v>4.0347550000000003E-2</c:v>
                </c:pt>
                <c:pt idx="12">
                  <c:v>3.5453000000000005E-2</c:v>
                </c:pt>
                <c:pt idx="13">
                  <c:v>3.1370349999999998E-2</c:v>
                </c:pt>
                <c:pt idx="14">
                  <c:v>2.78675E-2</c:v>
                </c:pt>
                <c:pt idx="15">
                  <c:v>2.4869100000000002E-2</c:v>
                </c:pt>
                <c:pt idx="16">
                  <c:v>2.220285E-2</c:v>
                </c:pt>
                <c:pt idx="17">
                  <c:v>1.9919799999999998E-2</c:v>
                </c:pt>
                <c:pt idx="18">
                  <c:v>1.7850599999999998E-2</c:v>
                </c:pt>
                <c:pt idx="19">
                  <c:v>1.60199E-2</c:v>
                </c:pt>
                <c:pt idx="20">
                  <c:v>1.42969E-2</c:v>
                </c:pt>
                <c:pt idx="21">
                  <c:v>1.270055E-2</c:v>
                </c:pt>
                <c:pt idx="22">
                  <c:v>1.125955E-2</c:v>
                </c:pt>
                <c:pt idx="23">
                  <c:v>9.9749999999999995E-3</c:v>
                </c:pt>
                <c:pt idx="24">
                  <c:v>8.8079000000000005E-3</c:v>
                </c:pt>
                <c:pt idx="25">
                  <c:v>7.7575500000000002E-3</c:v>
                </c:pt>
                <c:pt idx="26">
                  <c:v>6.8236000000000008E-3</c:v>
                </c:pt>
                <c:pt idx="27">
                  <c:v>6.0410500000000001E-3</c:v>
                </c:pt>
                <c:pt idx="28">
                  <c:v>5.34615E-3</c:v>
                </c:pt>
                <c:pt idx="29">
                  <c:v>4.7085499999999997E-3</c:v>
                </c:pt>
                <c:pt idx="30">
                  <c:v>4.1347000000000007E-3</c:v>
                </c:pt>
                <c:pt idx="31">
                  <c:v>3.6419999999999998E-3</c:v>
                </c:pt>
                <c:pt idx="32">
                  <c:v>3.22215E-3</c:v>
                </c:pt>
                <c:pt idx="33">
                  <c:v>2.8885500000000001E-3</c:v>
                </c:pt>
                <c:pt idx="34">
                  <c:v>2.5639999999999999E-3</c:v>
                </c:pt>
                <c:pt idx="35">
                  <c:v>2.3E-3</c:v>
                </c:pt>
                <c:pt idx="36">
                  <c:v>2.0999999999999999E-3</c:v>
                </c:pt>
                <c:pt idx="37">
                  <c:v>1.9E-3</c:v>
                </c:pt>
                <c:pt idx="38">
                  <c:v>1.6999999999999999E-3</c:v>
                </c:pt>
                <c:pt idx="39">
                  <c:v>1.5E-3</c:v>
                </c:pt>
                <c:pt idx="40">
                  <c:v>1.2999999999999999E-3</c:v>
                </c:pt>
                <c:pt idx="41">
                  <c:v>1.1999999999999999E-3</c:v>
                </c:pt>
                <c:pt idx="42">
                  <c:v>1.1000000000000001E-3</c:v>
                </c:pt>
                <c:pt idx="43">
                  <c:v>1E-3</c:v>
                </c:pt>
                <c:pt idx="44">
                  <c:v>8.9999999999999998E-4</c:v>
                </c:pt>
                <c:pt idx="45">
                  <c:v>7.9999999999999993E-4</c:v>
                </c:pt>
                <c:pt idx="46">
                  <c:v>7.5000000000000002E-4</c:v>
                </c:pt>
                <c:pt idx="47">
                  <c:v>6.9999999999999999E-4</c:v>
                </c:pt>
                <c:pt idx="48">
                  <c:v>6.4999999999999997E-4</c:v>
                </c:pt>
                <c:pt idx="49">
                  <c:v>5.9999999999999995E-4</c:v>
                </c:pt>
                <c:pt idx="50">
                  <c:v>5.4999999999999992E-4</c:v>
                </c:pt>
                <c:pt idx="51">
                  <c:v>5.1000000000000004E-4</c:v>
                </c:pt>
                <c:pt idx="52">
                  <c:v>4.6999999999999999E-4</c:v>
                </c:pt>
                <c:pt idx="53">
                  <c:v>4.2999999999999999E-4</c:v>
                </c:pt>
                <c:pt idx="54">
                  <c:v>3.8999999999999999E-4</c:v>
                </c:pt>
                <c:pt idx="55">
                  <c:v>3.4999999999999994E-4</c:v>
                </c:pt>
                <c:pt idx="56">
                  <c:v>3.2000000000000003E-4</c:v>
                </c:pt>
                <c:pt idx="57">
                  <c:v>2.9E-4</c:v>
                </c:pt>
                <c:pt idx="58">
                  <c:v>2.5999999999999998E-4</c:v>
                </c:pt>
                <c:pt idx="59">
                  <c:v>2.3000000000000001E-4</c:v>
                </c:pt>
                <c:pt idx="60">
                  <c:v>2.0000000000000001E-4</c:v>
                </c:pt>
                <c:pt idx="61">
                  <c:v>1.8000000000000001E-4</c:v>
                </c:pt>
                <c:pt idx="62">
                  <c:v>1.6000000000000001E-4</c:v>
                </c:pt>
                <c:pt idx="63">
                  <c:v>1.3999999999999999E-4</c:v>
                </c:pt>
                <c:pt idx="64">
                  <c:v>1.2E-4</c:v>
                </c:pt>
                <c:pt idx="65">
                  <c:v>1E-4</c:v>
                </c:pt>
                <c:pt idx="66">
                  <c:v>9.0000000000000006E-5</c:v>
                </c:pt>
                <c:pt idx="67">
                  <c:v>8.0000000000000007E-5</c:v>
                </c:pt>
                <c:pt idx="68">
                  <c:v>6.9999999999999994E-5</c:v>
                </c:pt>
                <c:pt idx="69">
                  <c:v>6.0000000000000002E-5</c:v>
                </c:pt>
                <c:pt idx="70">
                  <c:v>5.0000000000000002E-5</c:v>
                </c:pt>
                <c:pt idx="71">
                  <c:v>4.5000000000000003E-5</c:v>
                </c:pt>
                <c:pt idx="72">
                  <c:v>4.0000000000000003E-5</c:v>
                </c:pt>
                <c:pt idx="73">
                  <c:v>3.4999999999999997E-5</c:v>
                </c:pt>
                <c:pt idx="74">
                  <c:v>3.0000000000000001E-5</c:v>
                </c:pt>
                <c:pt idx="75">
                  <c:v>2.5000000000000001E-5</c:v>
                </c:pt>
                <c:pt idx="76">
                  <c:v>2.3099999999999999E-5</c:v>
                </c:pt>
                <c:pt idx="77">
                  <c:v>2.12E-5</c:v>
                </c:pt>
                <c:pt idx="78">
                  <c:v>1.9300000000000002E-5</c:v>
                </c:pt>
                <c:pt idx="79">
                  <c:v>1.7399999999999999E-5</c:v>
                </c:pt>
                <c:pt idx="80">
                  <c:v>1.5500000000000001E-5</c:v>
                </c:pt>
                <c:pt idx="81">
                  <c:v>1.5E-5</c:v>
                </c:pt>
                <c:pt idx="82">
                  <c:v>1.45E-5</c:v>
                </c:pt>
                <c:pt idx="83">
                  <c:v>1.4E-5</c:v>
                </c:pt>
                <c:pt idx="84">
                  <c:v>1.3499999999999999E-5</c:v>
                </c:pt>
                <c:pt idx="85">
                  <c:v>1.2999999999999999E-5</c:v>
                </c:pt>
                <c:pt idx="86">
                  <c:v>1.2500000000000001E-5</c:v>
                </c:pt>
                <c:pt idx="87">
                  <c:v>1.2E-5</c:v>
                </c:pt>
                <c:pt idx="88">
                  <c:v>1.15E-5</c:v>
                </c:pt>
                <c:pt idx="89">
                  <c:v>1.1E-5</c:v>
                </c:pt>
                <c:pt idx="90">
                  <c:v>1.0499999999999999E-5</c:v>
                </c:pt>
                <c:pt idx="91">
                  <c:v>1.0000000000000001E-5</c:v>
                </c:pt>
                <c:pt idx="92">
                  <c:v>9.5000000000000005E-6</c:v>
                </c:pt>
                <c:pt idx="93">
                  <c:v>9.0000000000000002E-6</c:v>
                </c:pt>
                <c:pt idx="94">
                  <c:v>8.4999999999999999E-6</c:v>
                </c:pt>
                <c:pt idx="95">
                  <c:v>7.9999999999999996E-6</c:v>
                </c:pt>
                <c:pt idx="96">
                  <c:v>7.7999999999999999E-6</c:v>
                </c:pt>
                <c:pt idx="97">
                  <c:v>7.6000000000000001E-6</c:v>
                </c:pt>
                <c:pt idx="98">
                  <c:v>7.4000000000000003E-6</c:v>
                </c:pt>
                <c:pt idx="99">
                  <c:v>7.1999999999999997E-6</c:v>
                </c:pt>
                <c:pt idx="100">
                  <c:v>6.999999999999999E-6</c:v>
                </c:pt>
                <c:pt idx="101">
                  <c:v>6.8000000000000001E-6</c:v>
                </c:pt>
                <c:pt idx="102">
                  <c:v>6.6000000000000003E-6</c:v>
                </c:pt>
                <c:pt idx="103">
                  <c:v>6.3999999999999997E-6</c:v>
                </c:pt>
                <c:pt idx="104">
                  <c:v>6.1999999999999999E-6</c:v>
                </c:pt>
                <c:pt idx="105">
                  <c:v>5.9999999999999993E-6</c:v>
                </c:pt>
                <c:pt idx="106">
                  <c:v>5.8000000000000004E-6</c:v>
                </c:pt>
                <c:pt idx="107">
                  <c:v>5.5999999999999997E-6</c:v>
                </c:pt>
                <c:pt idx="108">
                  <c:v>5.4E-6</c:v>
                </c:pt>
                <c:pt idx="109">
                  <c:v>5.2000000000000002E-6</c:v>
                </c:pt>
                <c:pt idx="110">
                  <c:v>4.9999999999999996E-6</c:v>
                </c:pt>
                <c:pt idx="111">
                  <c:v>4.7999999999999998E-6</c:v>
                </c:pt>
                <c:pt idx="112">
                  <c:v>4.6E-6</c:v>
                </c:pt>
                <c:pt idx="113">
                  <c:v>4.4000000000000002E-6</c:v>
                </c:pt>
                <c:pt idx="114">
                  <c:v>4.1999999999999996E-6</c:v>
                </c:pt>
                <c:pt idx="115">
                  <c:v>3.9999999999999998E-6</c:v>
                </c:pt>
                <c:pt idx="116">
                  <c:v>3.8E-6</c:v>
                </c:pt>
                <c:pt idx="117">
                  <c:v>3.5999999999999998E-6</c:v>
                </c:pt>
                <c:pt idx="118">
                  <c:v>3.4000000000000001E-6</c:v>
                </c:pt>
                <c:pt idx="119">
                  <c:v>3.1999999999999999E-6</c:v>
                </c:pt>
                <c:pt idx="120">
                  <c:v>3.0000000000000001E-6</c:v>
                </c:pt>
                <c:pt idx="121">
                  <c:v>2.7999999999999999E-6</c:v>
                </c:pt>
                <c:pt idx="122">
                  <c:v>2.6000000000000001E-6</c:v>
                </c:pt>
                <c:pt idx="123">
                  <c:v>2.3999999999999999E-6</c:v>
                </c:pt>
                <c:pt idx="124">
                  <c:v>2.2000000000000001E-6</c:v>
                </c:pt>
                <c:pt idx="125">
                  <c:v>1.9999999999999999E-6</c:v>
                </c:pt>
                <c:pt idx="126">
                  <c:v>1.7999999999999999E-6</c:v>
                </c:pt>
                <c:pt idx="127">
                  <c:v>1.5999999999999999E-6</c:v>
                </c:pt>
                <c:pt idx="128">
                  <c:v>1.3999999999999999E-6</c:v>
                </c:pt>
                <c:pt idx="129">
                  <c:v>1.1999999999999999E-6</c:v>
                </c:pt>
                <c:pt idx="130">
                  <c:v>9.9999999999999995E-7</c:v>
                </c:pt>
                <c:pt idx="131">
                  <c:v>8.9999999999999996E-7</c:v>
                </c:pt>
                <c:pt idx="132">
                  <c:v>7.9999999999999996E-7</c:v>
                </c:pt>
                <c:pt idx="133">
                  <c:v>6.9999999999999997E-7</c:v>
                </c:pt>
                <c:pt idx="134">
                  <c:v>5.9999999999999997E-7</c:v>
                </c:pt>
                <c:pt idx="135">
                  <c:v>4.9999999999999998E-7</c:v>
                </c:pt>
                <c:pt idx="136">
                  <c:v>3.9999999999999998E-7</c:v>
                </c:pt>
                <c:pt idx="137">
                  <c:v>2.9999999999999999E-7</c:v>
                </c:pt>
                <c:pt idx="138">
                  <c:v>1.9999999999999999E-7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EC4-420F-84F1-C68C5B5525C9}"/>
            </c:ext>
          </c:extLst>
        </c:ser>
        <c:ser>
          <c:idx val="2"/>
          <c:order val="2"/>
          <c:tx>
            <c:strRef>
              <c:f>r0_v832Initial!$AJ$1</c:f>
              <c:strCache>
                <c:ptCount val="1"/>
                <c:pt idx="0">
                  <c:v>HV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r0_v832Initial!$Z$2:$Z$202</c:f>
              <c:numCache>
                <c:formatCode>General</c:formatCode>
                <c:ptCount val="20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  <c:pt idx="151">
                  <c:v>302</c:v>
                </c:pt>
                <c:pt idx="152">
                  <c:v>304</c:v>
                </c:pt>
                <c:pt idx="153">
                  <c:v>306</c:v>
                </c:pt>
                <c:pt idx="154">
                  <c:v>308</c:v>
                </c:pt>
                <c:pt idx="155">
                  <c:v>310</c:v>
                </c:pt>
                <c:pt idx="156">
                  <c:v>312</c:v>
                </c:pt>
                <c:pt idx="157">
                  <c:v>314</c:v>
                </c:pt>
                <c:pt idx="158">
                  <c:v>316</c:v>
                </c:pt>
                <c:pt idx="159">
                  <c:v>318</c:v>
                </c:pt>
                <c:pt idx="160">
                  <c:v>320</c:v>
                </c:pt>
                <c:pt idx="161">
                  <c:v>322</c:v>
                </c:pt>
                <c:pt idx="162">
                  <c:v>324</c:v>
                </c:pt>
                <c:pt idx="163">
                  <c:v>326</c:v>
                </c:pt>
                <c:pt idx="164">
                  <c:v>328</c:v>
                </c:pt>
                <c:pt idx="165">
                  <c:v>330</c:v>
                </c:pt>
                <c:pt idx="166">
                  <c:v>332</c:v>
                </c:pt>
                <c:pt idx="167">
                  <c:v>334</c:v>
                </c:pt>
                <c:pt idx="168">
                  <c:v>336</c:v>
                </c:pt>
                <c:pt idx="169">
                  <c:v>338</c:v>
                </c:pt>
                <c:pt idx="170">
                  <c:v>340</c:v>
                </c:pt>
                <c:pt idx="171">
                  <c:v>342</c:v>
                </c:pt>
                <c:pt idx="172">
                  <c:v>344</c:v>
                </c:pt>
                <c:pt idx="173">
                  <c:v>346</c:v>
                </c:pt>
                <c:pt idx="174">
                  <c:v>348</c:v>
                </c:pt>
                <c:pt idx="175">
                  <c:v>350</c:v>
                </c:pt>
                <c:pt idx="176">
                  <c:v>352</c:v>
                </c:pt>
                <c:pt idx="177">
                  <c:v>354</c:v>
                </c:pt>
                <c:pt idx="178">
                  <c:v>356</c:v>
                </c:pt>
                <c:pt idx="179">
                  <c:v>358</c:v>
                </c:pt>
                <c:pt idx="180">
                  <c:v>360</c:v>
                </c:pt>
                <c:pt idx="181">
                  <c:v>362</c:v>
                </c:pt>
                <c:pt idx="182">
                  <c:v>364</c:v>
                </c:pt>
                <c:pt idx="183">
                  <c:v>366</c:v>
                </c:pt>
                <c:pt idx="184">
                  <c:v>368</c:v>
                </c:pt>
                <c:pt idx="185">
                  <c:v>370</c:v>
                </c:pt>
                <c:pt idx="186">
                  <c:v>372</c:v>
                </c:pt>
                <c:pt idx="187">
                  <c:v>374</c:v>
                </c:pt>
                <c:pt idx="188">
                  <c:v>376</c:v>
                </c:pt>
                <c:pt idx="189">
                  <c:v>378</c:v>
                </c:pt>
                <c:pt idx="190">
                  <c:v>380</c:v>
                </c:pt>
                <c:pt idx="191">
                  <c:v>382</c:v>
                </c:pt>
                <c:pt idx="192">
                  <c:v>384</c:v>
                </c:pt>
                <c:pt idx="193">
                  <c:v>386</c:v>
                </c:pt>
                <c:pt idx="194">
                  <c:v>388</c:v>
                </c:pt>
                <c:pt idx="195">
                  <c:v>390</c:v>
                </c:pt>
                <c:pt idx="196">
                  <c:v>392</c:v>
                </c:pt>
                <c:pt idx="197">
                  <c:v>394</c:v>
                </c:pt>
                <c:pt idx="198">
                  <c:v>396</c:v>
                </c:pt>
                <c:pt idx="199">
                  <c:v>398</c:v>
                </c:pt>
                <c:pt idx="200">
                  <c:v>400</c:v>
                </c:pt>
              </c:numCache>
            </c:numRef>
          </c:xVal>
          <c:yVal>
            <c:numRef>
              <c:f>r0_v832Initial!$AJ$2:$AJ$202</c:f>
              <c:numCache>
                <c:formatCode>0.0000000</c:formatCode>
                <c:ptCount val="201"/>
                <c:pt idx="0">
                  <c:v>1</c:v>
                </c:pt>
                <c:pt idx="1">
                  <c:v>0.96333550000000001</c:v>
                </c:pt>
                <c:pt idx="2">
                  <c:v>0.76108014999999996</c:v>
                </c:pt>
                <c:pt idx="3">
                  <c:v>0.25649149999999998</c:v>
                </c:pt>
                <c:pt idx="4">
                  <c:v>0.13098369999999998</c:v>
                </c:pt>
                <c:pt idx="5">
                  <c:v>9.8331050000000003E-2</c:v>
                </c:pt>
                <c:pt idx="6">
                  <c:v>7.7711649999999993E-2</c:v>
                </c:pt>
                <c:pt idx="7">
                  <c:v>6.6775399999999999E-2</c:v>
                </c:pt>
                <c:pt idx="8">
                  <c:v>5.9409150000000001E-2</c:v>
                </c:pt>
                <c:pt idx="9">
                  <c:v>5.2215999999999999E-2</c:v>
                </c:pt>
                <c:pt idx="10">
                  <c:v>4.6063750000000001E-2</c:v>
                </c:pt>
                <c:pt idx="11">
                  <c:v>4.0347550000000003E-2</c:v>
                </c:pt>
                <c:pt idx="12">
                  <c:v>3.5453000000000005E-2</c:v>
                </c:pt>
                <c:pt idx="13">
                  <c:v>3.1370349999999998E-2</c:v>
                </c:pt>
                <c:pt idx="14">
                  <c:v>2.78675E-2</c:v>
                </c:pt>
                <c:pt idx="15">
                  <c:v>2.4869100000000002E-2</c:v>
                </c:pt>
                <c:pt idx="16">
                  <c:v>2.220285E-2</c:v>
                </c:pt>
                <c:pt idx="17">
                  <c:v>1.9919799999999998E-2</c:v>
                </c:pt>
                <c:pt idx="18">
                  <c:v>1.7850599999999998E-2</c:v>
                </c:pt>
                <c:pt idx="19">
                  <c:v>1.60199E-2</c:v>
                </c:pt>
                <c:pt idx="20">
                  <c:v>1.42969E-2</c:v>
                </c:pt>
                <c:pt idx="21">
                  <c:v>1.270055E-2</c:v>
                </c:pt>
                <c:pt idx="22">
                  <c:v>1.125955E-2</c:v>
                </c:pt>
                <c:pt idx="23">
                  <c:v>9.9749999999999995E-3</c:v>
                </c:pt>
                <c:pt idx="24">
                  <c:v>8.8079000000000005E-3</c:v>
                </c:pt>
                <c:pt idx="25">
                  <c:v>7.7575500000000002E-3</c:v>
                </c:pt>
                <c:pt idx="26">
                  <c:v>6.8236000000000008E-3</c:v>
                </c:pt>
                <c:pt idx="27">
                  <c:v>6.0410500000000001E-3</c:v>
                </c:pt>
                <c:pt idx="28">
                  <c:v>5.34615E-3</c:v>
                </c:pt>
                <c:pt idx="29">
                  <c:v>4.7085499999999997E-3</c:v>
                </c:pt>
                <c:pt idx="30">
                  <c:v>4.1347000000000007E-3</c:v>
                </c:pt>
                <c:pt idx="31">
                  <c:v>3.6419999999999998E-3</c:v>
                </c:pt>
                <c:pt idx="32">
                  <c:v>3.22215E-3</c:v>
                </c:pt>
                <c:pt idx="33">
                  <c:v>2.8885500000000001E-3</c:v>
                </c:pt>
                <c:pt idx="34">
                  <c:v>2.5639999999999999E-3</c:v>
                </c:pt>
                <c:pt idx="35">
                  <c:v>2.3079000000000003E-3</c:v>
                </c:pt>
                <c:pt idx="36">
                  <c:v>2.1578999999999999E-3</c:v>
                </c:pt>
                <c:pt idx="37">
                  <c:v>2.0079E-3</c:v>
                </c:pt>
                <c:pt idx="38">
                  <c:v>1.8579E-3</c:v>
                </c:pt>
                <c:pt idx="39">
                  <c:v>1.7079E-3</c:v>
                </c:pt>
                <c:pt idx="40">
                  <c:v>1.5579000000000003E-3</c:v>
                </c:pt>
                <c:pt idx="41">
                  <c:v>1.4579E-3</c:v>
                </c:pt>
                <c:pt idx="42">
                  <c:v>1.3579E-3</c:v>
                </c:pt>
                <c:pt idx="43">
                  <c:v>1.2578999999999999E-3</c:v>
                </c:pt>
                <c:pt idx="44">
                  <c:v>1.1578999999999999E-3</c:v>
                </c:pt>
                <c:pt idx="45">
                  <c:v>1.0579000000000003E-3</c:v>
                </c:pt>
                <c:pt idx="46">
                  <c:v>9.9789999999999992E-4</c:v>
                </c:pt>
                <c:pt idx="47">
                  <c:v>9.3789999999999998E-4</c:v>
                </c:pt>
                <c:pt idx="48">
                  <c:v>8.7790000000000003E-4</c:v>
                </c:pt>
                <c:pt idx="49">
                  <c:v>8.1789999999999999E-4</c:v>
                </c:pt>
                <c:pt idx="50">
                  <c:v>7.5790000000000037E-4</c:v>
                </c:pt>
                <c:pt idx="51">
                  <c:v>7.0790000000000002E-4</c:v>
                </c:pt>
                <c:pt idx="52">
                  <c:v>6.579E-4</c:v>
                </c:pt>
                <c:pt idx="53">
                  <c:v>6.0789999999999998E-4</c:v>
                </c:pt>
                <c:pt idx="54">
                  <c:v>5.5789999999999995E-4</c:v>
                </c:pt>
                <c:pt idx="55">
                  <c:v>5.0790000000000037E-4</c:v>
                </c:pt>
                <c:pt idx="56">
                  <c:v>4.6789999999999999E-4</c:v>
                </c:pt>
                <c:pt idx="57">
                  <c:v>4.2789999999999999E-4</c:v>
                </c:pt>
                <c:pt idx="58">
                  <c:v>3.879E-4</c:v>
                </c:pt>
                <c:pt idx="59">
                  <c:v>3.479E-4</c:v>
                </c:pt>
                <c:pt idx="60">
                  <c:v>3.0790000000000038E-4</c:v>
                </c:pt>
                <c:pt idx="61">
                  <c:v>2.7789999999999998E-4</c:v>
                </c:pt>
                <c:pt idx="62">
                  <c:v>2.4790000000000001E-4</c:v>
                </c:pt>
                <c:pt idx="63">
                  <c:v>2.1790000000000001E-4</c:v>
                </c:pt>
                <c:pt idx="64">
                  <c:v>1.8789999999999999E-4</c:v>
                </c:pt>
                <c:pt idx="65">
                  <c:v>1.579000000000004E-4</c:v>
                </c:pt>
                <c:pt idx="66">
                  <c:v>1.3789999999999999E-4</c:v>
                </c:pt>
                <c:pt idx="67">
                  <c:v>1.1790000000000001E-4</c:v>
                </c:pt>
                <c:pt idx="68">
                  <c:v>9.7899999999999994E-5</c:v>
                </c:pt>
                <c:pt idx="69">
                  <c:v>7.7899999999999996E-5</c:v>
                </c:pt>
                <c:pt idx="70">
                  <c:v>5.7900000000000391E-5</c:v>
                </c:pt>
                <c:pt idx="71">
                  <c:v>5.2899999999999998E-5</c:v>
                </c:pt>
                <c:pt idx="72">
                  <c:v>4.7899999999999999E-5</c:v>
                </c:pt>
                <c:pt idx="73">
                  <c:v>4.2899999999999999E-5</c:v>
                </c:pt>
                <c:pt idx="74">
                  <c:v>3.79E-5</c:v>
                </c:pt>
                <c:pt idx="75">
                  <c:v>3.2849999999999999E-5</c:v>
                </c:pt>
                <c:pt idx="76">
                  <c:v>3.0599999999999998E-5</c:v>
                </c:pt>
                <c:pt idx="77">
                  <c:v>2.83E-5</c:v>
                </c:pt>
                <c:pt idx="78">
                  <c:v>2.5999999999999998E-5</c:v>
                </c:pt>
                <c:pt idx="79">
                  <c:v>2.3799999999999999E-5</c:v>
                </c:pt>
                <c:pt idx="80">
                  <c:v>2.1500000000000001E-5</c:v>
                </c:pt>
                <c:pt idx="81">
                  <c:v>2.0400000000000001E-5</c:v>
                </c:pt>
                <c:pt idx="82">
                  <c:v>1.9199999999999999E-5</c:v>
                </c:pt>
                <c:pt idx="83">
                  <c:v>1.8099999999999999E-5</c:v>
                </c:pt>
                <c:pt idx="84">
                  <c:v>1.6900000000000001E-5</c:v>
                </c:pt>
                <c:pt idx="85">
                  <c:v>1.5799999999999998E-5</c:v>
                </c:pt>
                <c:pt idx="86">
                  <c:v>1.5400000000000002E-5</c:v>
                </c:pt>
                <c:pt idx="87">
                  <c:v>1.5E-5</c:v>
                </c:pt>
                <c:pt idx="88">
                  <c:v>1.4600000000000001E-5</c:v>
                </c:pt>
                <c:pt idx="89">
                  <c:v>1.42E-5</c:v>
                </c:pt>
                <c:pt idx="90">
                  <c:v>1.375E-5</c:v>
                </c:pt>
                <c:pt idx="91">
                  <c:v>1.3499999999999999E-5</c:v>
                </c:pt>
                <c:pt idx="92">
                  <c:v>1.3200000000000001E-5</c:v>
                </c:pt>
                <c:pt idx="93">
                  <c:v>1.29E-5</c:v>
                </c:pt>
                <c:pt idx="94">
                  <c:v>1.26E-5</c:v>
                </c:pt>
                <c:pt idx="95">
                  <c:v>1.2299999999999999E-5</c:v>
                </c:pt>
                <c:pt idx="96">
                  <c:v>1.2E-5</c:v>
                </c:pt>
                <c:pt idx="97">
                  <c:v>1.17E-5</c:v>
                </c:pt>
                <c:pt idx="98">
                  <c:v>1.1399999999999999E-5</c:v>
                </c:pt>
                <c:pt idx="99">
                  <c:v>1.11E-5</c:v>
                </c:pt>
                <c:pt idx="100">
                  <c:v>1.0849999999999999E-5</c:v>
                </c:pt>
                <c:pt idx="101">
                  <c:v>1.06E-5</c:v>
                </c:pt>
                <c:pt idx="102">
                  <c:v>1.03E-5</c:v>
                </c:pt>
                <c:pt idx="103">
                  <c:v>1.0000000000000001E-5</c:v>
                </c:pt>
                <c:pt idx="104">
                  <c:v>9.7000000000000003E-6</c:v>
                </c:pt>
                <c:pt idx="105">
                  <c:v>9.3999999999999998E-6</c:v>
                </c:pt>
                <c:pt idx="106">
                  <c:v>9.0999999999999993E-6</c:v>
                </c:pt>
                <c:pt idx="107">
                  <c:v>8.8000000000000004E-6</c:v>
                </c:pt>
                <c:pt idx="108">
                  <c:v>8.4999999999999999E-6</c:v>
                </c:pt>
                <c:pt idx="109">
                  <c:v>8.1999999999999994E-6</c:v>
                </c:pt>
                <c:pt idx="110">
                  <c:v>7.9500000000000001E-6</c:v>
                </c:pt>
                <c:pt idx="111">
                  <c:v>7.7000000000000008E-6</c:v>
                </c:pt>
                <c:pt idx="112">
                  <c:v>7.4000000000000003E-6</c:v>
                </c:pt>
                <c:pt idx="113">
                  <c:v>7.0999999999999998E-6</c:v>
                </c:pt>
                <c:pt idx="114">
                  <c:v>6.8000000000000001E-6</c:v>
                </c:pt>
                <c:pt idx="115">
                  <c:v>6.5000000000000004E-6</c:v>
                </c:pt>
                <c:pt idx="116">
                  <c:v>6.2999999999999998E-6</c:v>
                </c:pt>
                <c:pt idx="117">
                  <c:v>6.1E-6</c:v>
                </c:pt>
                <c:pt idx="118">
                  <c:v>5.9000000000000003E-6</c:v>
                </c:pt>
                <c:pt idx="119">
                  <c:v>5.6999999999999996E-6</c:v>
                </c:pt>
                <c:pt idx="120">
                  <c:v>5.5000000000000007E-6</c:v>
                </c:pt>
                <c:pt idx="121">
                  <c:v>5.4E-6</c:v>
                </c:pt>
                <c:pt idx="122">
                  <c:v>5.3000000000000001E-6</c:v>
                </c:pt>
                <c:pt idx="123">
                  <c:v>5.2000000000000002E-6</c:v>
                </c:pt>
                <c:pt idx="124">
                  <c:v>5.1000000000000003E-6</c:v>
                </c:pt>
                <c:pt idx="125">
                  <c:v>5.0000000000000004E-6</c:v>
                </c:pt>
                <c:pt idx="126">
                  <c:v>4.8999999999999997E-6</c:v>
                </c:pt>
                <c:pt idx="127">
                  <c:v>4.7999999999999998E-6</c:v>
                </c:pt>
                <c:pt idx="128">
                  <c:v>4.6999999999999999E-6</c:v>
                </c:pt>
                <c:pt idx="129">
                  <c:v>4.6E-6</c:v>
                </c:pt>
                <c:pt idx="130">
                  <c:v>4.5000000000000001E-6</c:v>
                </c:pt>
                <c:pt idx="131">
                  <c:v>4.4000000000000002E-6</c:v>
                </c:pt>
                <c:pt idx="132">
                  <c:v>4.3000000000000003E-6</c:v>
                </c:pt>
                <c:pt idx="133">
                  <c:v>4.1999999999999996E-6</c:v>
                </c:pt>
                <c:pt idx="134">
                  <c:v>4.0999999999999997E-6</c:v>
                </c:pt>
                <c:pt idx="135">
                  <c:v>3.9999999999999998E-6</c:v>
                </c:pt>
                <c:pt idx="136">
                  <c:v>3.8999999999999999E-6</c:v>
                </c:pt>
                <c:pt idx="137">
                  <c:v>3.8E-6</c:v>
                </c:pt>
                <c:pt idx="138">
                  <c:v>3.7000000000000002E-6</c:v>
                </c:pt>
                <c:pt idx="139">
                  <c:v>3.5999999999999998E-6</c:v>
                </c:pt>
                <c:pt idx="140">
                  <c:v>3.4999999999999995E-6</c:v>
                </c:pt>
                <c:pt idx="141">
                  <c:v>3.4000000000000001E-6</c:v>
                </c:pt>
                <c:pt idx="142">
                  <c:v>3.3000000000000002E-6</c:v>
                </c:pt>
                <c:pt idx="143">
                  <c:v>3.1999999999999999E-6</c:v>
                </c:pt>
                <c:pt idx="144">
                  <c:v>3.1E-6</c:v>
                </c:pt>
                <c:pt idx="145">
                  <c:v>2.9999999999999997E-6</c:v>
                </c:pt>
                <c:pt idx="146">
                  <c:v>2.9000000000000002E-6</c:v>
                </c:pt>
                <c:pt idx="147">
                  <c:v>2.7999999999999999E-6</c:v>
                </c:pt>
                <c:pt idx="148">
                  <c:v>2.7E-6</c:v>
                </c:pt>
                <c:pt idx="149">
                  <c:v>2.6000000000000001E-6</c:v>
                </c:pt>
                <c:pt idx="150">
                  <c:v>2.4999999999999998E-6</c:v>
                </c:pt>
                <c:pt idx="151">
                  <c:v>2.3999999999999999E-6</c:v>
                </c:pt>
                <c:pt idx="152">
                  <c:v>2.3E-6</c:v>
                </c:pt>
                <c:pt idx="153">
                  <c:v>2.2000000000000001E-6</c:v>
                </c:pt>
                <c:pt idx="154">
                  <c:v>2.0999999999999998E-6</c:v>
                </c:pt>
                <c:pt idx="155">
                  <c:v>1.9999999999999999E-6</c:v>
                </c:pt>
                <c:pt idx="156">
                  <c:v>1.9E-6</c:v>
                </c:pt>
                <c:pt idx="157">
                  <c:v>1.7999999999999999E-6</c:v>
                </c:pt>
                <c:pt idx="158">
                  <c:v>1.7E-6</c:v>
                </c:pt>
                <c:pt idx="159">
                  <c:v>1.5999999999999999E-6</c:v>
                </c:pt>
                <c:pt idx="160">
                  <c:v>1.5E-6</c:v>
                </c:pt>
                <c:pt idx="161">
                  <c:v>1.3999999999999999E-6</c:v>
                </c:pt>
                <c:pt idx="162">
                  <c:v>1.3E-6</c:v>
                </c:pt>
                <c:pt idx="163">
                  <c:v>1.1999999999999999E-6</c:v>
                </c:pt>
                <c:pt idx="164">
                  <c:v>1.1000000000000001E-6</c:v>
                </c:pt>
                <c:pt idx="165">
                  <c:v>9.9999999999999995E-7</c:v>
                </c:pt>
                <c:pt idx="166">
                  <c:v>8.9999999999999996E-7</c:v>
                </c:pt>
                <c:pt idx="167">
                  <c:v>7.9999999999999996E-7</c:v>
                </c:pt>
                <c:pt idx="168">
                  <c:v>6.9999999999999997E-7</c:v>
                </c:pt>
                <c:pt idx="169">
                  <c:v>5.9999999999999997E-7</c:v>
                </c:pt>
                <c:pt idx="170">
                  <c:v>4.9999999999999998E-7</c:v>
                </c:pt>
                <c:pt idx="171">
                  <c:v>3.9999999999999998E-7</c:v>
                </c:pt>
                <c:pt idx="172">
                  <c:v>2.9999999999999999E-7</c:v>
                </c:pt>
                <c:pt idx="173">
                  <c:v>1.9999999999999999E-7</c:v>
                </c:pt>
                <c:pt idx="174">
                  <c:v>9.9999999999999995E-8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EC4-420F-84F1-C68C5B5525C9}"/>
            </c:ext>
          </c:extLst>
        </c:ser>
        <c:ser>
          <c:idx val="3"/>
          <c:order val="3"/>
          <c:tx>
            <c:strRef>
              <c:f>r0_v832Initial!$AK$1</c:f>
              <c:strCache>
                <c:ptCount val="1"/>
                <c:pt idx="0">
                  <c:v>IX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r0_v832Initial!$Z$2:$Z$202</c:f>
              <c:numCache>
                <c:formatCode>General</c:formatCode>
                <c:ptCount val="20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  <c:pt idx="151">
                  <c:v>302</c:v>
                </c:pt>
                <c:pt idx="152">
                  <c:v>304</c:v>
                </c:pt>
                <c:pt idx="153">
                  <c:v>306</c:v>
                </c:pt>
                <c:pt idx="154">
                  <c:v>308</c:v>
                </c:pt>
                <c:pt idx="155">
                  <c:v>310</c:v>
                </c:pt>
                <c:pt idx="156">
                  <c:v>312</c:v>
                </c:pt>
                <c:pt idx="157">
                  <c:v>314</c:v>
                </c:pt>
                <c:pt idx="158">
                  <c:v>316</c:v>
                </c:pt>
                <c:pt idx="159">
                  <c:v>318</c:v>
                </c:pt>
                <c:pt idx="160">
                  <c:v>320</c:v>
                </c:pt>
                <c:pt idx="161">
                  <c:v>322</c:v>
                </c:pt>
                <c:pt idx="162">
                  <c:v>324</c:v>
                </c:pt>
                <c:pt idx="163">
                  <c:v>326</c:v>
                </c:pt>
                <c:pt idx="164">
                  <c:v>328</c:v>
                </c:pt>
                <c:pt idx="165">
                  <c:v>330</c:v>
                </c:pt>
                <c:pt idx="166">
                  <c:v>332</c:v>
                </c:pt>
                <c:pt idx="167">
                  <c:v>334</c:v>
                </c:pt>
                <c:pt idx="168">
                  <c:v>336</c:v>
                </c:pt>
                <c:pt idx="169">
                  <c:v>338</c:v>
                </c:pt>
                <c:pt idx="170">
                  <c:v>340</c:v>
                </c:pt>
                <c:pt idx="171">
                  <c:v>342</c:v>
                </c:pt>
                <c:pt idx="172">
                  <c:v>344</c:v>
                </c:pt>
                <c:pt idx="173">
                  <c:v>346</c:v>
                </c:pt>
                <c:pt idx="174">
                  <c:v>348</c:v>
                </c:pt>
                <c:pt idx="175">
                  <c:v>350</c:v>
                </c:pt>
                <c:pt idx="176">
                  <c:v>352</c:v>
                </c:pt>
                <c:pt idx="177">
                  <c:v>354</c:v>
                </c:pt>
                <c:pt idx="178">
                  <c:v>356</c:v>
                </c:pt>
                <c:pt idx="179">
                  <c:v>358</c:v>
                </c:pt>
                <c:pt idx="180">
                  <c:v>360</c:v>
                </c:pt>
                <c:pt idx="181">
                  <c:v>362</c:v>
                </c:pt>
                <c:pt idx="182">
                  <c:v>364</c:v>
                </c:pt>
                <c:pt idx="183">
                  <c:v>366</c:v>
                </c:pt>
                <c:pt idx="184">
                  <c:v>368</c:v>
                </c:pt>
                <c:pt idx="185">
                  <c:v>370</c:v>
                </c:pt>
                <c:pt idx="186">
                  <c:v>372</c:v>
                </c:pt>
                <c:pt idx="187">
                  <c:v>374</c:v>
                </c:pt>
                <c:pt idx="188">
                  <c:v>376</c:v>
                </c:pt>
                <c:pt idx="189">
                  <c:v>378</c:v>
                </c:pt>
                <c:pt idx="190">
                  <c:v>380</c:v>
                </c:pt>
                <c:pt idx="191">
                  <c:v>382</c:v>
                </c:pt>
                <c:pt idx="192">
                  <c:v>384</c:v>
                </c:pt>
                <c:pt idx="193">
                  <c:v>386</c:v>
                </c:pt>
                <c:pt idx="194">
                  <c:v>388</c:v>
                </c:pt>
                <c:pt idx="195">
                  <c:v>390</c:v>
                </c:pt>
                <c:pt idx="196">
                  <c:v>392</c:v>
                </c:pt>
                <c:pt idx="197">
                  <c:v>394</c:v>
                </c:pt>
                <c:pt idx="198">
                  <c:v>396</c:v>
                </c:pt>
                <c:pt idx="199">
                  <c:v>398</c:v>
                </c:pt>
                <c:pt idx="200">
                  <c:v>400</c:v>
                </c:pt>
              </c:numCache>
            </c:numRef>
          </c:xVal>
          <c:yVal>
            <c:numRef>
              <c:f>r0_v832Initial!$AK$2:$AK$202</c:f>
              <c:numCache>
                <c:formatCode>0.0000000</c:formatCode>
                <c:ptCount val="201"/>
                <c:pt idx="0">
                  <c:v>1</c:v>
                </c:pt>
                <c:pt idx="1">
                  <c:v>0.93</c:v>
                </c:pt>
                <c:pt idx="2">
                  <c:v>0.86</c:v>
                </c:pt>
                <c:pt idx="3">
                  <c:v>0.79</c:v>
                </c:pt>
                <c:pt idx="4">
                  <c:v>0.72</c:v>
                </c:pt>
                <c:pt idx="5">
                  <c:v>0.66</c:v>
                </c:pt>
                <c:pt idx="6">
                  <c:v>0.61799999999999999</c:v>
                </c:pt>
                <c:pt idx="7">
                  <c:v>0.58599999999999997</c:v>
                </c:pt>
                <c:pt idx="8">
                  <c:v>0.55400000000000005</c:v>
                </c:pt>
                <c:pt idx="9">
                  <c:v>0.52200000000000002</c:v>
                </c:pt>
                <c:pt idx="10">
                  <c:v>0.49</c:v>
                </c:pt>
                <c:pt idx="11">
                  <c:v>0.4625322</c:v>
                </c:pt>
                <c:pt idx="12">
                  <c:v>0.43506440000000002</c:v>
                </c:pt>
                <c:pt idx="13">
                  <c:v>0.40759659999999998</c:v>
                </c:pt>
                <c:pt idx="14">
                  <c:v>0.38012879999999999</c:v>
                </c:pt>
                <c:pt idx="15">
                  <c:v>0.352661</c:v>
                </c:pt>
                <c:pt idx="16">
                  <c:v>0.32504339999999998</c:v>
                </c:pt>
                <c:pt idx="17">
                  <c:v>0.29742580000000002</c:v>
                </c:pt>
                <c:pt idx="18">
                  <c:v>0.2698082</c:v>
                </c:pt>
                <c:pt idx="19">
                  <c:v>0.24219060000000001</c:v>
                </c:pt>
                <c:pt idx="20">
                  <c:v>0.21457300000000001</c:v>
                </c:pt>
                <c:pt idx="21">
                  <c:v>0.2029379</c:v>
                </c:pt>
                <c:pt idx="22">
                  <c:v>0.1913028</c:v>
                </c:pt>
                <c:pt idx="23">
                  <c:v>0.17966770000000001</c:v>
                </c:pt>
                <c:pt idx="24">
                  <c:v>0.1680325</c:v>
                </c:pt>
                <c:pt idx="25">
                  <c:v>0.15639739999999999</c:v>
                </c:pt>
                <c:pt idx="26">
                  <c:v>0.1460912</c:v>
                </c:pt>
                <c:pt idx="27">
                  <c:v>0.13578489999999999</c:v>
                </c:pt>
                <c:pt idx="28">
                  <c:v>0.1254787</c:v>
                </c:pt>
                <c:pt idx="29">
                  <c:v>0.1151725</c:v>
                </c:pt>
                <c:pt idx="30">
                  <c:v>0.10486620000000001</c:v>
                </c:pt>
                <c:pt idx="31">
                  <c:v>9.8404500000000006E-2</c:v>
                </c:pt>
                <c:pt idx="32">
                  <c:v>9.1942899999999994E-2</c:v>
                </c:pt>
                <c:pt idx="33">
                  <c:v>8.5481199999999993E-2</c:v>
                </c:pt>
                <c:pt idx="34">
                  <c:v>7.9019500000000006E-2</c:v>
                </c:pt>
                <c:pt idx="35">
                  <c:v>7.2557800000000006E-2</c:v>
                </c:pt>
                <c:pt idx="36">
                  <c:v>7.0064000000000001E-2</c:v>
                </c:pt>
                <c:pt idx="37">
                  <c:v>6.7570199999999997E-2</c:v>
                </c:pt>
                <c:pt idx="38">
                  <c:v>6.5076400000000006E-2</c:v>
                </c:pt>
                <c:pt idx="39">
                  <c:v>6.2582700000000005E-2</c:v>
                </c:pt>
                <c:pt idx="40">
                  <c:v>6.0088900000000001E-2</c:v>
                </c:pt>
                <c:pt idx="41">
                  <c:v>5.9298099999999999E-2</c:v>
                </c:pt>
                <c:pt idx="42">
                  <c:v>5.8507400000000001E-2</c:v>
                </c:pt>
                <c:pt idx="43">
                  <c:v>5.7716700000000003E-2</c:v>
                </c:pt>
                <c:pt idx="44">
                  <c:v>5.6925900000000001E-2</c:v>
                </c:pt>
                <c:pt idx="45">
                  <c:v>5.6135200000000003E-2</c:v>
                </c:pt>
                <c:pt idx="46">
                  <c:v>5.4621599999999999E-2</c:v>
                </c:pt>
                <c:pt idx="47">
                  <c:v>5.3108000000000002E-2</c:v>
                </c:pt>
                <c:pt idx="48">
                  <c:v>5.1594300000000003E-2</c:v>
                </c:pt>
                <c:pt idx="49">
                  <c:v>5.0080699999999999E-2</c:v>
                </c:pt>
                <c:pt idx="50">
                  <c:v>4.8567100000000002E-2</c:v>
                </c:pt>
                <c:pt idx="51">
                  <c:v>4.7035800000000003E-2</c:v>
                </c:pt>
                <c:pt idx="52">
                  <c:v>4.55044E-2</c:v>
                </c:pt>
                <c:pt idx="53">
                  <c:v>4.3973100000000001E-2</c:v>
                </c:pt>
                <c:pt idx="54">
                  <c:v>4.2441800000000002E-2</c:v>
                </c:pt>
                <c:pt idx="55">
                  <c:v>4.09104E-2</c:v>
                </c:pt>
                <c:pt idx="56">
                  <c:v>3.9685499999999999E-2</c:v>
                </c:pt>
                <c:pt idx="57">
                  <c:v>3.8460500000000002E-2</c:v>
                </c:pt>
                <c:pt idx="58">
                  <c:v>3.7235499999999998E-2</c:v>
                </c:pt>
                <c:pt idx="59">
                  <c:v>3.6010599999999997E-2</c:v>
                </c:pt>
                <c:pt idx="60">
                  <c:v>3.47856E-2</c:v>
                </c:pt>
                <c:pt idx="61">
                  <c:v>3.3714399999999999E-2</c:v>
                </c:pt>
                <c:pt idx="62">
                  <c:v>3.2643199999999997E-2</c:v>
                </c:pt>
                <c:pt idx="63">
                  <c:v>3.1572000000000003E-2</c:v>
                </c:pt>
                <c:pt idx="64">
                  <c:v>3.0500800000000002E-2</c:v>
                </c:pt>
                <c:pt idx="65">
                  <c:v>2.94296E-2</c:v>
                </c:pt>
                <c:pt idx="66">
                  <c:v>2.8925099999999999E-2</c:v>
                </c:pt>
                <c:pt idx="67">
                  <c:v>2.84207E-2</c:v>
                </c:pt>
                <c:pt idx="68">
                  <c:v>2.7916300000000002E-2</c:v>
                </c:pt>
                <c:pt idx="69">
                  <c:v>2.7411899999999999E-2</c:v>
                </c:pt>
                <c:pt idx="70">
                  <c:v>2.6907500000000001E-2</c:v>
                </c:pt>
                <c:pt idx="71">
                  <c:v>2.66453E-2</c:v>
                </c:pt>
                <c:pt idx="72">
                  <c:v>2.63831E-2</c:v>
                </c:pt>
                <c:pt idx="73">
                  <c:v>2.6120999999999998E-2</c:v>
                </c:pt>
                <c:pt idx="74">
                  <c:v>2.5858800000000001E-2</c:v>
                </c:pt>
                <c:pt idx="75">
                  <c:v>2.5596600000000001E-2</c:v>
                </c:pt>
                <c:pt idx="76">
                  <c:v>2.52918E-2</c:v>
                </c:pt>
                <c:pt idx="77">
                  <c:v>2.4986999999999999E-2</c:v>
                </c:pt>
                <c:pt idx="78">
                  <c:v>2.4682200000000001E-2</c:v>
                </c:pt>
                <c:pt idx="79">
                  <c:v>2.43774E-2</c:v>
                </c:pt>
                <c:pt idx="80">
                  <c:v>2.40726E-2</c:v>
                </c:pt>
                <c:pt idx="81">
                  <c:v>2.3779499999999999E-2</c:v>
                </c:pt>
                <c:pt idx="82">
                  <c:v>2.3486300000000002E-2</c:v>
                </c:pt>
                <c:pt idx="83">
                  <c:v>2.3193100000000001E-2</c:v>
                </c:pt>
                <c:pt idx="84">
                  <c:v>2.2899900000000001E-2</c:v>
                </c:pt>
                <c:pt idx="85">
                  <c:v>2.26067E-2</c:v>
                </c:pt>
                <c:pt idx="86">
                  <c:v>2.2432400000000002E-2</c:v>
                </c:pt>
                <c:pt idx="87">
                  <c:v>2.2258099999999999E-2</c:v>
                </c:pt>
                <c:pt idx="88">
                  <c:v>2.20839E-2</c:v>
                </c:pt>
                <c:pt idx="89">
                  <c:v>2.1909600000000001E-2</c:v>
                </c:pt>
                <c:pt idx="90">
                  <c:v>2.1735299999999999E-2</c:v>
                </c:pt>
                <c:pt idx="91">
                  <c:v>2.1526799999999999E-2</c:v>
                </c:pt>
                <c:pt idx="92">
                  <c:v>2.1318299999999998E-2</c:v>
                </c:pt>
                <c:pt idx="93">
                  <c:v>2.1109800000000001E-2</c:v>
                </c:pt>
                <c:pt idx="94">
                  <c:v>2.0901300000000001E-2</c:v>
                </c:pt>
                <c:pt idx="95">
                  <c:v>2.0692800000000001E-2</c:v>
                </c:pt>
                <c:pt idx="96">
                  <c:v>2.0396500000000001E-2</c:v>
                </c:pt>
                <c:pt idx="97">
                  <c:v>2.0100199999999999E-2</c:v>
                </c:pt>
                <c:pt idx="98">
                  <c:v>1.9803899999999999E-2</c:v>
                </c:pt>
                <c:pt idx="99">
                  <c:v>1.95076E-2</c:v>
                </c:pt>
                <c:pt idx="100">
                  <c:v>1.9211300000000001E-2</c:v>
                </c:pt>
                <c:pt idx="101">
                  <c:v>1.88078E-2</c:v>
                </c:pt>
                <c:pt idx="102">
                  <c:v>1.8404199999999999E-2</c:v>
                </c:pt>
                <c:pt idx="103">
                  <c:v>1.8000599999999999E-2</c:v>
                </c:pt>
                <c:pt idx="104">
                  <c:v>1.7597000000000002E-2</c:v>
                </c:pt>
                <c:pt idx="105">
                  <c:v>1.7193400000000001E-2</c:v>
                </c:pt>
                <c:pt idx="106">
                  <c:v>1.6583199999999999E-2</c:v>
                </c:pt>
                <c:pt idx="107">
                  <c:v>1.59731E-2</c:v>
                </c:pt>
                <c:pt idx="108">
                  <c:v>1.5363E-2</c:v>
                </c:pt>
                <c:pt idx="109">
                  <c:v>1.4752899999999999E-2</c:v>
                </c:pt>
                <c:pt idx="110">
                  <c:v>1.4142699999999999E-2</c:v>
                </c:pt>
                <c:pt idx="111">
                  <c:v>1.3507E-2</c:v>
                </c:pt>
                <c:pt idx="112">
                  <c:v>1.2871199999999999E-2</c:v>
                </c:pt>
                <c:pt idx="113">
                  <c:v>1.22355E-2</c:v>
                </c:pt>
                <c:pt idx="114">
                  <c:v>1.1599699999999999E-2</c:v>
                </c:pt>
                <c:pt idx="115">
                  <c:v>1.0964E-2</c:v>
                </c:pt>
                <c:pt idx="116">
                  <c:v>1.05589E-2</c:v>
                </c:pt>
                <c:pt idx="117">
                  <c:v>1.0153799999999999E-2</c:v>
                </c:pt>
                <c:pt idx="118">
                  <c:v>9.7487000000000008E-3</c:v>
                </c:pt>
                <c:pt idx="119">
                  <c:v>9.3436000000000005E-3</c:v>
                </c:pt>
                <c:pt idx="120">
                  <c:v>8.9385000000000003E-3</c:v>
                </c:pt>
                <c:pt idx="121">
                  <c:v>8.7062000000000007E-3</c:v>
                </c:pt>
                <c:pt idx="122">
                  <c:v>8.4738000000000001E-3</c:v>
                </c:pt>
                <c:pt idx="123">
                  <c:v>8.2415000000000006E-3</c:v>
                </c:pt>
                <c:pt idx="124">
                  <c:v>8.0091999999999993E-3</c:v>
                </c:pt>
                <c:pt idx="125">
                  <c:v>7.7768000000000004E-3</c:v>
                </c:pt>
                <c:pt idx="126">
                  <c:v>7.5605999999999998E-3</c:v>
                </c:pt>
                <c:pt idx="127">
                  <c:v>7.3442999999999998E-3</c:v>
                </c:pt>
                <c:pt idx="128">
                  <c:v>7.1281000000000001E-3</c:v>
                </c:pt>
                <c:pt idx="129">
                  <c:v>6.9118000000000001E-3</c:v>
                </c:pt>
                <c:pt idx="130">
                  <c:v>6.6956000000000003E-3</c:v>
                </c:pt>
                <c:pt idx="131">
                  <c:v>6.6328000000000003E-3</c:v>
                </c:pt>
                <c:pt idx="132">
                  <c:v>6.5699E-3</c:v>
                </c:pt>
                <c:pt idx="133">
                  <c:v>6.5071E-3</c:v>
                </c:pt>
                <c:pt idx="134">
                  <c:v>6.4443E-3</c:v>
                </c:pt>
                <c:pt idx="135">
                  <c:v>6.3815E-3</c:v>
                </c:pt>
                <c:pt idx="136">
                  <c:v>6.2236000000000001E-3</c:v>
                </c:pt>
                <c:pt idx="137">
                  <c:v>6.0657000000000003E-3</c:v>
                </c:pt>
                <c:pt idx="138">
                  <c:v>5.9078000000000004E-3</c:v>
                </c:pt>
                <c:pt idx="139">
                  <c:v>5.7498999999999996E-3</c:v>
                </c:pt>
                <c:pt idx="140">
                  <c:v>5.5919999999999997E-3</c:v>
                </c:pt>
                <c:pt idx="141">
                  <c:v>5.4203999999999997E-3</c:v>
                </c:pt>
                <c:pt idx="142">
                  <c:v>5.2487999999999996E-3</c:v>
                </c:pt>
                <c:pt idx="143">
                  <c:v>5.0771999999999996E-3</c:v>
                </c:pt>
                <c:pt idx="144">
                  <c:v>4.9056000000000004E-3</c:v>
                </c:pt>
                <c:pt idx="145">
                  <c:v>4.7339000000000001E-3</c:v>
                </c:pt>
                <c:pt idx="146">
                  <c:v>4.117E-3</c:v>
                </c:pt>
                <c:pt idx="147">
                  <c:v>3.5000000000000001E-3</c:v>
                </c:pt>
                <c:pt idx="148">
                  <c:v>1.75E-3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EC4-420F-84F1-C68C5B5525C9}"/>
            </c:ext>
          </c:extLst>
        </c:ser>
        <c:ser>
          <c:idx val="4"/>
          <c:order val="4"/>
          <c:tx>
            <c:strRef>
              <c:f>r0_v832Initial!$AL$1</c:f>
              <c:strCache>
                <c:ptCount val="1"/>
                <c:pt idx="0">
                  <c:v>IX_LT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r0_v832Initial!$Z$2:$Z$202</c:f>
              <c:numCache>
                <c:formatCode>General</c:formatCode>
                <c:ptCount val="20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  <c:pt idx="151">
                  <c:v>302</c:v>
                </c:pt>
                <c:pt idx="152">
                  <c:v>304</c:v>
                </c:pt>
                <c:pt idx="153">
                  <c:v>306</c:v>
                </c:pt>
                <c:pt idx="154">
                  <c:v>308</c:v>
                </c:pt>
                <c:pt idx="155">
                  <c:v>310</c:v>
                </c:pt>
                <c:pt idx="156">
                  <c:v>312</c:v>
                </c:pt>
                <c:pt idx="157">
                  <c:v>314</c:v>
                </c:pt>
                <c:pt idx="158">
                  <c:v>316</c:v>
                </c:pt>
                <c:pt idx="159">
                  <c:v>318</c:v>
                </c:pt>
                <c:pt idx="160">
                  <c:v>320</c:v>
                </c:pt>
                <c:pt idx="161">
                  <c:v>322</c:v>
                </c:pt>
                <c:pt idx="162">
                  <c:v>324</c:v>
                </c:pt>
                <c:pt idx="163">
                  <c:v>326</c:v>
                </c:pt>
                <c:pt idx="164">
                  <c:v>328</c:v>
                </c:pt>
                <c:pt idx="165">
                  <c:v>330</c:v>
                </c:pt>
                <c:pt idx="166">
                  <c:v>332</c:v>
                </c:pt>
                <c:pt idx="167">
                  <c:v>334</c:v>
                </c:pt>
                <c:pt idx="168">
                  <c:v>336</c:v>
                </c:pt>
                <c:pt idx="169">
                  <c:v>338</c:v>
                </c:pt>
                <c:pt idx="170">
                  <c:v>340</c:v>
                </c:pt>
                <c:pt idx="171">
                  <c:v>342</c:v>
                </c:pt>
                <c:pt idx="172">
                  <c:v>344</c:v>
                </c:pt>
                <c:pt idx="173">
                  <c:v>346</c:v>
                </c:pt>
                <c:pt idx="174">
                  <c:v>348</c:v>
                </c:pt>
                <c:pt idx="175">
                  <c:v>350</c:v>
                </c:pt>
                <c:pt idx="176">
                  <c:v>352</c:v>
                </c:pt>
                <c:pt idx="177">
                  <c:v>354</c:v>
                </c:pt>
                <c:pt idx="178">
                  <c:v>356</c:v>
                </c:pt>
                <c:pt idx="179">
                  <c:v>358</c:v>
                </c:pt>
                <c:pt idx="180">
                  <c:v>360</c:v>
                </c:pt>
                <c:pt idx="181">
                  <c:v>362</c:v>
                </c:pt>
                <c:pt idx="182">
                  <c:v>364</c:v>
                </c:pt>
                <c:pt idx="183">
                  <c:v>366</c:v>
                </c:pt>
                <c:pt idx="184">
                  <c:v>368</c:v>
                </c:pt>
                <c:pt idx="185">
                  <c:v>370</c:v>
                </c:pt>
                <c:pt idx="186">
                  <c:v>372</c:v>
                </c:pt>
                <c:pt idx="187">
                  <c:v>374</c:v>
                </c:pt>
                <c:pt idx="188">
                  <c:v>376</c:v>
                </c:pt>
                <c:pt idx="189">
                  <c:v>378</c:v>
                </c:pt>
                <c:pt idx="190">
                  <c:v>380</c:v>
                </c:pt>
                <c:pt idx="191">
                  <c:v>382</c:v>
                </c:pt>
                <c:pt idx="192">
                  <c:v>384</c:v>
                </c:pt>
                <c:pt idx="193">
                  <c:v>386</c:v>
                </c:pt>
                <c:pt idx="194">
                  <c:v>388</c:v>
                </c:pt>
                <c:pt idx="195">
                  <c:v>390</c:v>
                </c:pt>
                <c:pt idx="196">
                  <c:v>392</c:v>
                </c:pt>
                <c:pt idx="197">
                  <c:v>394</c:v>
                </c:pt>
                <c:pt idx="198">
                  <c:v>396</c:v>
                </c:pt>
                <c:pt idx="199">
                  <c:v>398</c:v>
                </c:pt>
                <c:pt idx="200">
                  <c:v>400</c:v>
                </c:pt>
              </c:numCache>
            </c:numRef>
          </c:xVal>
          <c:yVal>
            <c:numRef>
              <c:f>r0_v832Initial!$AL$2:$AL$202</c:f>
              <c:numCache>
                <c:formatCode>0.0000000</c:formatCode>
                <c:ptCount val="201"/>
                <c:pt idx="0">
                  <c:v>1</c:v>
                </c:pt>
                <c:pt idx="1">
                  <c:v>0.93</c:v>
                </c:pt>
                <c:pt idx="2">
                  <c:v>0.86</c:v>
                </c:pt>
                <c:pt idx="3">
                  <c:v>0.79</c:v>
                </c:pt>
                <c:pt idx="4">
                  <c:v>0.72</c:v>
                </c:pt>
                <c:pt idx="5">
                  <c:v>0.66</c:v>
                </c:pt>
                <c:pt idx="6">
                  <c:v>0.61799999999999999</c:v>
                </c:pt>
                <c:pt idx="7">
                  <c:v>0.58599999999999997</c:v>
                </c:pt>
                <c:pt idx="8">
                  <c:v>0.55400000000000005</c:v>
                </c:pt>
                <c:pt idx="9">
                  <c:v>0.52200000000000002</c:v>
                </c:pt>
                <c:pt idx="10">
                  <c:v>0.49</c:v>
                </c:pt>
                <c:pt idx="11">
                  <c:v>0.4625322</c:v>
                </c:pt>
                <c:pt idx="12">
                  <c:v>0.43506440000000002</c:v>
                </c:pt>
                <c:pt idx="13">
                  <c:v>0.40759659999999998</c:v>
                </c:pt>
                <c:pt idx="14">
                  <c:v>0.38012879999999999</c:v>
                </c:pt>
                <c:pt idx="15">
                  <c:v>0.352661</c:v>
                </c:pt>
                <c:pt idx="16">
                  <c:v>0.32504339999999998</c:v>
                </c:pt>
                <c:pt idx="17">
                  <c:v>0.29742580000000002</c:v>
                </c:pt>
                <c:pt idx="18">
                  <c:v>0.2698082</c:v>
                </c:pt>
                <c:pt idx="19">
                  <c:v>0.24219060000000001</c:v>
                </c:pt>
                <c:pt idx="20">
                  <c:v>0.21457300000000001</c:v>
                </c:pt>
                <c:pt idx="21">
                  <c:v>0.2029379</c:v>
                </c:pt>
                <c:pt idx="22">
                  <c:v>0.1913028</c:v>
                </c:pt>
                <c:pt idx="23">
                  <c:v>0.17966770000000001</c:v>
                </c:pt>
                <c:pt idx="24">
                  <c:v>0.1680325</c:v>
                </c:pt>
                <c:pt idx="25">
                  <c:v>0.15639739999999999</c:v>
                </c:pt>
                <c:pt idx="26">
                  <c:v>0.1460912</c:v>
                </c:pt>
                <c:pt idx="27">
                  <c:v>0.13578489999999999</c:v>
                </c:pt>
                <c:pt idx="28">
                  <c:v>0.1254787</c:v>
                </c:pt>
                <c:pt idx="29">
                  <c:v>0.1151725</c:v>
                </c:pt>
                <c:pt idx="30">
                  <c:v>0.10486620000000001</c:v>
                </c:pt>
                <c:pt idx="31">
                  <c:v>9.8404500000000006E-2</c:v>
                </c:pt>
                <c:pt idx="32">
                  <c:v>9.1942899999999994E-2</c:v>
                </c:pt>
                <c:pt idx="33">
                  <c:v>8.5481199999999993E-2</c:v>
                </c:pt>
                <c:pt idx="34">
                  <c:v>7.9019500000000006E-2</c:v>
                </c:pt>
                <c:pt idx="35">
                  <c:v>7.2557800000000006E-2</c:v>
                </c:pt>
                <c:pt idx="36">
                  <c:v>7.0064000000000001E-2</c:v>
                </c:pt>
                <c:pt idx="37">
                  <c:v>6.7570199999999997E-2</c:v>
                </c:pt>
                <c:pt idx="38">
                  <c:v>6.5076400000000006E-2</c:v>
                </c:pt>
                <c:pt idx="39">
                  <c:v>6.2582700000000005E-2</c:v>
                </c:pt>
                <c:pt idx="40">
                  <c:v>6.0088900000000001E-2</c:v>
                </c:pt>
                <c:pt idx="41">
                  <c:v>5.9298099999999999E-2</c:v>
                </c:pt>
                <c:pt idx="42">
                  <c:v>5.8507400000000001E-2</c:v>
                </c:pt>
                <c:pt idx="43">
                  <c:v>5.7716700000000003E-2</c:v>
                </c:pt>
                <c:pt idx="44">
                  <c:v>5.6925900000000001E-2</c:v>
                </c:pt>
                <c:pt idx="45">
                  <c:v>5.6135200000000003E-2</c:v>
                </c:pt>
                <c:pt idx="46">
                  <c:v>5.4621599999999999E-2</c:v>
                </c:pt>
                <c:pt idx="47">
                  <c:v>5.3108000000000002E-2</c:v>
                </c:pt>
                <c:pt idx="48">
                  <c:v>5.1594300000000003E-2</c:v>
                </c:pt>
                <c:pt idx="49">
                  <c:v>5.0080699999999999E-2</c:v>
                </c:pt>
                <c:pt idx="50">
                  <c:v>4.8567100000000002E-2</c:v>
                </c:pt>
                <c:pt idx="51">
                  <c:v>4.7035800000000003E-2</c:v>
                </c:pt>
                <c:pt idx="52">
                  <c:v>4.55044E-2</c:v>
                </c:pt>
                <c:pt idx="53">
                  <c:v>4.3973100000000001E-2</c:v>
                </c:pt>
                <c:pt idx="54">
                  <c:v>4.2441800000000002E-2</c:v>
                </c:pt>
                <c:pt idx="55">
                  <c:v>4.09104E-2</c:v>
                </c:pt>
                <c:pt idx="56">
                  <c:v>3.9685499999999999E-2</c:v>
                </c:pt>
                <c:pt idx="57">
                  <c:v>3.8460500000000002E-2</c:v>
                </c:pt>
                <c:pt idx="58">
                  <c:v>3.7235499999999998E-2</c:v>
                </c:pt>
                <c:pt idx="59">
                  <c:v>3.6010599999999997E-2</c:v>
                </c:pt>
                <c:pt idx="60">
                  <c:v>3.47856E-2</c:v>
                </c:pt>
                <c:pt idx="61">
                  <c:v>3.3714399999999999E-2</c:v>
                </c:pt>
                <c:pt idx="62">
                  <c:v>3.2643199999999997E-2</c:v>
                </c:pt>
                <c:pt idx="63">
                  <c:v>3.1572000000000003E-2</c:v>
                </c:pt>
                <c:pt idx="64">
                  <c:v>3.0500800000000002E-2</c:v>
                </c:pt>
                <c:pt idx="65">
                  <c:v>2.94296E-2</c:v>
                </c:pt>
                <c:pt idx="66">
                  <c:v>2.8925099999999999E-2</c:v>
                </c:pt>
                <c:pt idx="67">
                  <c:v>2.84207E-2</c:v>
                </c:pt>
                <c:pt idx="68">
                  <c:v>2.7916300000000002E-2</c:v>
                </c:pt>
                <c:pt idx="69">
                  <c:v>2.7411899999999999E-2</c:v>
                </c:pt>
                <c:pt idx="70">
                  <c:v>2.6907500000000001E-2</c:v>
                </c:pt>
                <c:pt idx="71">
                  <c:v>2.66453E-2</c:v>
                </c:pt>
                <c:pt idx="72">
                  <c:v>2.63831E-2</c:v>
                </c:pt>
                <c:pt idx="73">
                  <c:v>2.6120999999999998E-2</c:v>
                </c:pt>
                <c:pt idx="74">
                  <c:v>2.5858800000000001E-2</c:v>
                </c:pt>
                <c:pt idx="75">
                  <c:v>2.5596600000000001E-2</c:v>
                </c:pt>
                <c:pt idx="76">
                  <c:v>2.52918E-2</c:v>
                </c:pt>
                <c:pt idx="77">
                  <c:v>2.4986999999999999E-2</c:v>
                </c:pt>
                <c:pt idx="78">
                  <c:v>2.4682200000000001E-2</c:v>
                </c:pt>
                <c:pt idx="79">
                  <c:v>2.43774E-2</c:v>
                </c:pt>
                <c:pt idx="80">
                  <c:v>2.40726E-2</c:v>
                </c:pt>
                <c:pt idx="81">
                  <c:v>2.3779499999999999E-2</c:v>
                </c:pt>
                <c:pt idx="82">
                  <c:v>2.3486300000000002E-2</c:v>
                </c:pt>
                <c:pt idx="83">
                  <c:v>2.3193100000000001E-2</c:v>
                </c:pt>
                <c:pt idx="84">
                  <c:v>2.2899900000000001E-2</c:v>
                </c:pt>
                <c:pt idx="85">
                  <c:v>2.26067E-2</c:v>
                </c:pt>
                <c:pt idx="86">
                  <c:v>2.2432400000000002E-2</c:v>
                </c:pt>
                <c:pt idx="87">
                  <c:v>2.2258099999999999E-2</c:v>
                </c:pt>
                <c:pt idx="88">
                  <c:v>2.20839E-2</c:v>
                </c:pt>
                <c:pt idx="89">
                  <c:v>2.1909600000000001E-2</c:v>
                </c:pt>
                <c:pt idx="90">
                  <c:v>2.1735299999999999E-2</c:v>
                </c:pt>
                <c:pt idx="91">
                  <c:v>2.1526799999999999E-2</c:v>
                </c:pt>
                <c:pt idx="92">
                  <c:v>2.1318299999999998E-2</c:v>
                </c:pt>
                <c:pt idx="93">
                  <c:v>2.1109800000000001E-2</c:v>
                </c:pt>
                <c:pt idx="94">
                  <c:v>2.0901300000000001E-2</c:v>
                </c:pt>
                <c:pt idx="95">
                  <c:v>2.0692800000000001E-2</c:v>
                </c:pt>
                <c:pt idx="96">
                  <c:v>2.0396500000000001E-2</c:v>
                </c:pt>
                <c:pt idx="97">
                  <c:v>2.0100199999999999E-2</c:v>
                </c:pt>
                <c:pt idx="98">
                  <c:v>1.9803899999999999E-2</c:v>
                </c:pt>
                <c:pt idx="99">
                  <c:v>1.95076E-2</c:v>
                </c:pt>
                <c:pt idx="100">
                  <c:v>1.9211300000000001E-2</c:v>
                </c:pt>
                <c:pt idx="101">
                  <c:v>1.88078E-2</c:v>
                </c:pt>
                <c:pt idx="102">
                  <c:v>1.8404199999999999E-2</c:v>
                </c:pt>
                <c:pt idx="103">
                  <c:v>1.8000599999999999E-2</c:v>
                </c:pt>
                <c:pt idx="104">
                  <c:v>1.7597000000000002E-2</c:v>
                </c:pt>
                <c:pt idx="105">
                  <c:v>1.7193400000000001E-2</c:v>
                </c:pt>
                <c:pt idx="106">
                  <c:v>1.6583199999999999E-2</c:v>
                </c:pt>
                <c:pt idx="107">
                  <c:v>1.59731E-2</c:v>
                </c:pt>
                <c:pt idx="108">
                  <c:v>1.5363E-2</c:v>
                </c:pt>
                <c:pt idx="109">
                  <c:v>1.4752899999999999E-2</c:v>
                </c:pt>
                <c:pt idx="110">
                  <c:v>1.4142699999999999E-2</c:v>
                </c:pt>
                <c:pt idx="111">
                  <c:v>1.3507E-2</c:v>
                </c:pt>
                <c:pt idx="112">
                  <c:v>1.2871199999999999E-2</c:v>
                </c:pt>
                <c:pt idx="113">
                  <c:v>1.22355E-2</c:v>
                </c:pt>
                <c:pt idx="114">
                  <c:v>1.1599699999999999E-2</c:v>
                </c:pt>
                <c:pt idx="115">
                  <c:v>1.0964E-2</c:v>
                </c:pt>
                <c:pt idx="116">
                  <c:v>1.05589E-2</c:v>
                </c:pt>
                <c:pt idx="117">
                  <c:v>1.0153799999999999E-2</c:v>
                </c:pt>
                <c:pt idx="118">
                  <c:v>9.7487000000000008E-3</c:v>
                </c:pt>
                <c:pt idx="119">
                  <c:v>9.3436000000000005E-3</c:v>
                </c:pt>
                <c:pt idx="120">
                  <c:v>8.9385000000000003E-3</c:v>
                </c:pt>
                <c:pt idx="121">
                  <c:v>8.7062000000000007E-3</c:v>
                </c:pt>
                <c:pt idx="122">
                  <c:v>8.4738000000000001E-3</c:v>
                </c:pt>
                <c:pt idx="123">
                  <c:v>8.2415000000000006E-3</c:v>
                </c:pt>
                <c:pt idx="124">
                  <c:v>8.0091999999999993E-3</c:v>
                </c:pt>
                <c:pt idx="125">
                  <c:v>7.7768000000000004E-3</c:v>
                </c:pt>
                <c:pt idx="126">
                  <c:v>7.5605999999999998E-3</c:v>
                </c:pt>
                <c:pt idx="127">
                  <c:v>7.3442999999999998E-3</c:v>
                </c:pt>
                <c:pt idx="128">
                  <c:v>7.1281000000000001E-3</c:v>
                </c:pt>
                <c:pt idx="129">
                  <c:v>6.9118000000000001E-3</c:v>
                </c:pt>
                <c:pt idx="130">
                  <c:v>6.6956000000000003E-3</c:v>
                </c:pt>
                <c:pt idx="131">
                  <c:v>6.6328000000000003E-3</c:v>
                </c:pt>
                <c:pt idx="132">
                  <c:v>6.5699E-3</c:v>
                </c:pt>
                <c:pt idx="133">
                  <c:v>6.5071E-3</c:v>
                </c:pt>
                <c:pt idx="134">
                  <c:v>6.4443E-3</c:v>
                </c:pt>
                <c:pt idx="135">
                  <c:v>6.3815E-3</c:v>
                </c:pt>
                <c:pt idx="136">
                  <c:v>6.2236000000000001E-3</c:v>
                </c:pt>
                <c:pt idx="137">
                  <c:v>6.0657000000000003E-3</c:v>
                </c:pt>
                <c:pt idx="138">
                  <c:v>5.9078000000000004E-3</c:v>
                </c:pt>
                <c:pt idx="139">
                  <c:v>5.7498999999999996E-3</c:v>
                </c:pt>
                <c:pt idx="140">
                  <c:v>5.5919999999999997E-3</c:v>
                </c:pt>
                <c:pt idx="141">
                  <c:v>5.4203999999999997E-3</c:v>
                </c:pt>
                <c:pt idx="142">
                  <c:v>5.2487999999999996E-3</c:v>
                </c:pt>
                <c:pt idx="143">
                  <c:v>5.0771999999999996E-3</c:v>
                </c:pt>
                <c:pt idx="144">
                  <c:v>4.9056000000000004E-3</c:v>
                </c:pt>
                <c:pt idx="145">
                  <c:v>4.7339000000000001E-3</c:v>
                </c:pt>
                <c:pt idx="146">
                  <c:v>4.117E-3</c:v>
                </c:pt>
                <c:pt idx="147">
                  <c:v>3.5000000000000001E-3</c:v>
                </c:pt>
                <c:pt idx="148">
                  <c:v>1.75E-3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EC4-420F-84F1-C68C5B5525C9}"/>
            </c:ext>
          </c:extLst>
        </c:ser>
        <c:ser>
          <c:idx val="5"/>
          <c:order val="5"/>
          <c:tx>
            <c:strRef>
              <c:f>r0_v832Initial!$AM$1</c:f>
              <c:strCache>
                <c:ptCount val="1"/>
                <c:pt idx="0">
                  <c:v>IX_MD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r0_v832Initial!$Z$2:$Z$202</c:f>
              <c:numCache>
                <c:formatCode>General</c:formatCode>
                <c:ptCount val="20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  <c:pt idx="151">
                  <c:v>302</c:v>
                </c:pt>
                <c:pt idx="152">
                  <c:v>304</c:v>
                </c:pt>
                <c:pt idx="153">
                  <c:v>306</c:v>
                </c:pt>
                <c:pt idx="154">
                  <c:v>308</c:v>
                </c:pt>
                <c:pt idx="155">
                  <c:v>310</c:v>
                </c:pt>
                <c:pt idx="156">
                  <c:v>312</c:v>
                </c:pt>
                <c:pt idx="157">
                  <c:v>314</c:v>
                </c:pt>
                <c:pt idx="158">
                  <c:v>316</c:v>
                </c:pt>
                <c:pt idx="159">
                  <c:v>318</c:v>
                </c:pt>
                <c:pt idx="160">
                  <c:v>320</c:v>
                </c:pt>
                <c:pt idx="161">
                  <c:v>322</c:v>
                </c:pt>
                <c:pt idx="162">
                  <c:v>324</c:v>
                </c:pt>
                <c:pt idx="163">
                  <c:v>326</c:v>
                </c:pt>
                <c:pt idx="164">
                  <c:v>328</c:v>
                </c:pt>
                <c:pt idx="165">
                  <c:v>330</c:v>
                </c:pt>
                <c:pt idx="166">
                  <c:v>332</c:v>
                </c:pt>
                <c:pt idx="167">
                  <c:v>334</c:v>
                </c:pt>
                <c:pt idx="168">
                  <c:v>336</c:v>
                </c:pt>
                <c:pt idx="169">
                  <c:v>338</c:v>
                </c:pt>
                <c:pt idx="170">
                  <c:v>340</c:v>
                </c:pt>
                <c:pt idx="171">
                  <c:v>342</c:v>
                </c:pt>
                <c:pt idx="172">
                  <c:v>344</c:v>
                </c:pt>
                <c:pt idx="173">
                  <c:v>346</c:v>
                </c:pt>
                <c:pt idx="174">
                  <c:v>348</c:v>
                </c:pt>
                <c:pt idx="175">
                  <c:v>350</c:v>
                </c:pt>
                <c:pt idx="176">
                  <c:v>352</c:v>
                </c:pt>
                <c:pt idx="177">
                  <c:v>354</c:v>
                </c:pt>
                <c:pt idx="178">
                  <c:v>356</c:v>
                </c:pt>
                <c:pt idx="179">
                  <c:v>358</c:v>
                </c:pt>
                <c:pt idx="180">
                  <c:v>360</c:v>
                </c:pt>
                <c:pt idx="181">
                  <c:v>362</c:v>
                </c:pt>
                <c:pt idx="182">
                  <c:v>364</c:v>
                </c:pt>
                <c:pt idx="183">
                  <c:v>366</c:v>
                </c:pt>
                <c:pt idx="184">
                  <c:v>368</c:v>
                </c:pt>
                <c:pt idx="185">
                  <c:v>370</c:v>
                </c:pt>
                <c:pt idx="186">
                  <c:v>372</c:v>
                </c:pt>
                <c:pt idx="187">
                  <c:v>374</c:v>
                </c:pt>
                <c:pt idx="188">
                  <c:v>376</c:v>
                </c:pt>
                <c:pt idx="189">
                  <c:v>378</c:v>
                </c:pt>
                <c:pt idx="190">
                  <c:v>380</c:v>
                </c:pt>
                <c:pt idx="191">
                  <c:v>382</c:v>
                </c:pt>
                <c:pt idx="192">
                  <c:v>384</c:v>
                </c:pt>
                <c:pt idx="193">
                  <c:v>386</c:v>
                </c:pt>
                <c:pt idx="194">
                  <c:v>388</c:v>
                </c:pt>
                <c:pt idx="195">
                  <c:v>390</c:v>
                </c:pt>
                <c:pt idx="196">
                  <c:v>392</c:v>
                </c:pt>
                <c:pt idx="197">
                  <c:v>394</c:v>
                </c:pt>
                <c:pt idx="198">
                  <c:v>396</c:v>
                </c:pt>
                <c:pt idx="199">
                  <c:v>398</c:v>
                </c:pt>
                <c:pt idx="200">
                  <c:v>400</c:v>
                </c:pt>
              </c:numCache>
            </c:numRef>
          </c:xVal>
          <c:yVal>
            <c:numRef>
              <c:f>r0_v832Initial!$AM$2:$AM$202</c:f>
              <c:numCache>
                <c:formatCode>0.0000000</c:formatCode>
                <c:ptCount val="201"/>
                <c:pt idx="0">
                  <c:v>1</c:v>
                </c:pt>
                <c:pt idx="1">
                  <c:v>0.93</c:v>
                </c:pt>
                <c:pt idx="2">
                  <c:v>0.86</c:v>
                </c:pt>
                <c:pt idx="3">
                  <c:v>0.79</c:v>
                </c:pt>
                <c:pt idx="4">
                  <c:v>0.72</c:v>
                </c:pt>
                <c:pt idx="5">
                  <c:v>0.66</c:v>
                </c:pt>
                <c:pt idx="6">
                  <c:v>0.61799999999999999</c:v>
                </c:pt>
                <c:pt idx="7">
                  <c:v>0.58599999999999997</c:v>
                </c:pt>
                <c:pt idx="8">
                  <c:v>0.55400000000000005</c:v>
                </c:pt>
                <c:pt idx="9">
                  <c:v>0.52200000000000002</c:v>
                </c:pt>
                <c:pt idx="10">
                  <c:v>0.49</c:v>
                </c:pt>
                <c:pt idx="11">
                  <c:v>0.4625322</c:v>
                </c:pt>
                <c:pt idx="12">
                  <c:v>0.43506440000000002</c:v>
                </c:pt>
                <c:pt idx="13">
                  <c:v>0.40759659999999998</c:v>
                </c:pt>
                <c:pt idx="14">
                  <c:v>0.38012879999999999</c:v>
                </c:pt>
                <c:pt idx="15">
                  <c:v>0.352661</c:v>
                </c:pt>
                <c:pt idx="16">
                  <c:v>0.32504339999999998</c:v>
                </c:pt>
                <c:pt idx="17">
                  <c:v>0.29742580000000002</c:v>
                </c:pt>
                <c:pt idx="18">
                  <c:v>0.2698082</c:v>
                </c:pt>
                <c:pt idx="19">
                  <c:v>0.24219060000000001</c:v>
                </c:pt>
                <c:pt idx="20">
                  <c:v>0.21457300000000001</c:v>
                </c:pt>
                <c:pt idx="21">
                  <c:v>0.2029379</c:v>
                </c:pt>
                <c:pt idx="22">
                  <c:v>0.1913028</c:v>
                </c:pt>
                <c:pt idx="23">
                  <c:v>0.17966770000000001</c:v>
                </c:pt>
                <c:pt idx="24">
                  <c:v>0.1680325</c:v>
                </c:pt>
                <c:pt idx="25">
                  <c:v>0.15639739999999999</c:v>
                </c:pt>
                <c:pt idx="26">
                  <c:v>0.1460912</c:v>
                </c:pt>
                <c:pt idx="27">
                  <c:v>0.13578489999999999</c:v>
                </c:pt>
                <c:pt idx="28">
                  <c:v>0.1254787</c:v>
                </c:pt>
                <c:pt idx="29">
                  <c:v>0.1151725</c:v>
                </c:pt>
                <c:pt idx="30">
                  <c:v>0.10486620000000001</c:v>
                </c:pt>
                <c:pt idx="31">
                  <c:v>9.8404500000000006E-2</c:v>
                </c:pt>
                <c:pt idx="32">
                  <c:v>9.1942899999999994E-2</c:v>
                </c:pt>
                <c:pt idx="33">
                  <c:v>8.5481199999999993E-2</c:v>
                </c:pt>
                <c:pt idx="34">
                  <c:v>7.9019500000000006E-2</c:v>
                </c:pt>
                <c:pt idx="35">
                  <c:v>7.2557800000000006E-2</c:v>
                </c:pt>
                <c:pt idx="36">
                  <c:v>7.0064000000000001E-2</c:v>
                </c:pt>
                <c:pt idx="37">
                  <c:v>6.7570199999999997E-2</c:v>
                </c:pt>
                <c:pt idx="38">
                  <c:v>6.5076400000000006E-2</c:v>
                </c:pt>
                <c:pt idx="39">
                  <c:v>6.2582700000000005E-2</c:v>
                </c:pt>
                <c:pt idx="40">
                  <c:v>6.0088900000000001E-2</c:v>
                </c:pt>
                <c:pt idx="41">
                  <c:v>5.9298099999999999E-2</c:v>
                </c:pt>
                <c:pt idx="42">
                  <c:v>5.8507400000000001E-2</c:v>
                </c:pt>
                <c:pt idx="43">
                  <c:v>5.7716700000000003E-2</c:v>
                </c:pt>
                <c:pt idx="44">
                  <c:v>5.6925900000000001E-2</c:v>
                </c:pt>
                <c:pt idx="45">
                  <c:v>5.6135200000000003E-2</c:v>
                </c:pt>
                <c:pt idx="46">
                  <c:v>5.4621599999999999E-2</c:v>
                </c:pt>
                <c:pt idx="47">
                  <c:v>5.3108000000000002E-2</c:v>
                </c:pt>
                <c:pt idx="48">
                  <c:v>5.1594300000000003E-2</c:v>
                </c:pt>
                <c:pt idx="49">
                  <c:v>5.0080699999999999E-2</c:v>
                </c:pt>
                <c:pt idx="50">
                  <c:v>4.8567100000000002E-2</c:v>
                </c:pt>
                <c:pt idx="51">
                  <c:v>4.7035800000000003E-2</c:v>
                </c:pt>
                <c:pt idx="52">
                  <c:v>4.55044E-2</c:v>
                </c:pt>
                <c:pt idx="53">
                  <c:v>4.3973100000000001E-2</c:v>
                </c:pt>
                <c:pt idx="54">
                  <c:v>4.2441800000000002E-2</c:v>
                </c:pt>
                <c:pt idx="55">
                  <c:v>4.09104E-2</c:v>
                </c:pt>
                <c:pt idx="56">
                  <c:v>3.9685499999999999E-2</c:v>
                </c:pt>
                <c:pt idx="57">
                  <c:v>3.8460500000000002E-2</c:v>
                </c:pt>
                <c:pt idx="58">
                  <c:v>3.7235499999999998E-2</c:v>
                </c:pt>
                <c:pt idx="59">
                  <c:v>3.6010599999999997E-2</c:v>
                </c:pt>
                <c:pt idx="60">
                  <c:v>3.47856E-2</c:v>
                </c:pt>
                <c:pt idx="61">
                  <c:v>3.3714399999999999E-2</c:v>
                </c:pt>
                <c:pt idx="62">
                  <c:v>3.2643199999999997E-2</c:v>
                </c:pt>
                <c:pt idx="63">
                  <c:v>3.1572000000000003E-2</c:v>
                </c:pt>
                <c:pt idx="64">
                  <c:v>3.0500800000000002E-2</c:v>
                </c:pt>
                <c:pt idx="65">
                  <c:v>2.94296E-2</c:v>
                </c:pt>
                <c:pt idx="66">
                  <c:v>2.8925099999999999E-2</c:v>
                </c:pt>
                <c:pt idx="67">
                  <c:v>2.84207E-2</c:v>
                </c:pt>
                <c:pt idx="68">
                  <c:v>2.7916300000000002E-2</c:v>
                </c:pt>
                <c:pt idx="69">
                  <c:v>2.7411899999999999E-2</c:v>
                </c:pt>
                <c:pt idx="70">
                  <c:v>2.6907500000000001E-2</c:v>
                </c:pt>
                <c:pt idx="71">
                  <c:v>2.66453E-2</c:v>
                </c:pt>
                <c:pt idx="72">
                  <c:v>2.63831E-2</c:v>
                </c:pt>
                <c:pt idx="73">
                  <c:v>2.6120999999999998E-2</c:v>
                </c:pt>
                <c:pt idx="74">
                  <c:v>2.5858800000000001E-2</c:v>
                </c:pt>
                <c:pt idx="75">
                  <c:v>2.5596600000000001E-2</c:v>
                </c:pt>
                <c:pt idx="76">
                  <c:v>2.52918E-2</c:v>
                </c:pt>
                <c:pt idx="77">
                  <c:v>2.4986999999999999E-2</c:v>
                </c:pt>
                <c:pt idx="78">
                  <c:v>2.4682200000000001E-2</c:v>
                </c:pt>
                <c:pt idx="79">
                  <c:v>2.43774E-2</c:v>
                </c:pt>
                <c:pt idx="80">
                  <c:v>2.40726E-2</c:v>
                </c:pt>
                <c:pt idx="81">
                  <c:v>2.3779499999999999E-2</c:v>
                </c:pt>
                <c:pt idx="82">
                  <c:v>2.3486300000000002E-2</c:v>
                </c:pt>
                <c:pt idx="83">
                  <c:v>2.3193100000000001E-2</c:v>
                </c:pt>
                <c:pt idx="84">
                  <c:v>2.2899900000000001E-2</c:v>
                </c:pt>
                <c:pt idx="85">
                  <c:v>2.26067E-2</c:v>
                </c:pt>
                <c:pt idx="86">
                  <c:v>2.2432400000000002E-2</c:v>
                </c:pt>
                <c:pt idx="87">
                  <c:v>2.2258099999999999E-2</c:v>
                </c:pt>
                <c:pt idx="88">
                  <c:v>2.20839E-2</c:v>
                </c:pt>
                <c:pt idx="89">
                  <c:v>2.1909600000000001E-2</c:v>
                </c:pt>
                <c:pt idx="90">
                  <c:v>2.1735299999999999E-2</c:v>
                </c:pt>
                <c:pt idx="91">
                  <c:v>2.1526799999999999E-2</c:v>
                </c:pt>
                <c:pt idx="92">
                  <c:v>2.1318299999999998E-2</c:v>
                </c:pt>
                <c:pt idx="93">
                  <c:v>2.1109800000000001E-2</c:v>
                </c:pt>
                <c:pt idx="94">
                  <c:v>2.0901300000000001E-2</c:v>
                </c:pt>
                <c:pt idx="95">
                  <c:v>2.0692800000000001E-2</c:v>
                </c:pt>
                <c:pt idx="96">
                  <c:v>2.0396500000000001E-2</c:v>
                </c:pt>
                <c:pt idx="97">
                  <c:v>2.0100199999999999E-2</c:v>
                </c:pt>
                <c:pt idx="98">
                  <c:v>1.9803899999999999E-2</c:v>
                </c:pt>
                <c:pt idx="99">
                  <c:v>1.95076E-2</c:v>
                </c:pt>
                <c:pt idx="100">
                  <c:v>1.9211300000000001E-2</c:v>
                </c:pt>
                <c:pt idx="101">
                  <c:v>1.88078E-2</c:v>
                </c:pt>
                <c:pt idx="102">
                  <c:v>1.8404199999999999E-2</c:v>
                </c:pt>
                <c:pt idx="103">
                  <c:v>1.8000599999999999E-2</c:v>
                </c:pt>
                <c:pt idx="104">
                  <c:v>1.7597000000000002E-2</c:v>
                </c:pt>
                <c:pt idx="105">
                  <c:v>1.7193400000000001E-2</c:v>
                </c:pt>
                <c:pt idx="106">
                  <c:v>1.6583199999999999E-2</c:v>
                </c:pt>
                <c:pt idx="107">
                  <c:v>1.59731E-2</c:v>
                </c:pt>
                <c:pt idx="108">
                  <c:v>1.5363E-2</c:v>
                </c:pt>
                <c:pt idx="109">
                  <c:v>1.4752899999999999E-2</c:v>
                </c:pt>
                <c:pt idx="110">
                  <c:v>1.4142699999999999E-2</c:v>
                </c:pt>
                <c:pt idx="111">
                  <c:v>1.3507E-2</c:v>
                </c:pt>
                <c:pt idx="112">
                  <c:v>1.2871199999999999E-2</c:v>
                </c:pt>
                <c:pt idx="113">
                  <c:v>1.22355E-2</c:v>
                </c:pt>
                <c:pt idx="114">
                  <c:v>1.1599699999999999E-2</c:v>
                </c:pt>
                <c:pt idx="115">
                  <c:v>1.0964E-2</c:v>
                </c:pt>
                <c:pt idx="116">
                  <c:v>1.05589E-2</c:v>
                </c:pt>
                <c:pt idx="117">
                  <c:v>1.0153799999999999E-2</c:v>
                </c:pt>
                <c:pt idx="118">
                  <c:v>9.7487000000000008E-3</c:v>
                </c:pt>
                <c:pt idx="119">
                  <c:v>9.3436000000000005E-3</c:v>
                </c:pt>
                <c:pt idx="120">
                  <c:v>8.9385000000000003E-3</c:v>
                </c:pt>
                <c:pt idx="121">
                  <c:v>8.7062000000000007E-3</c:v>
                </c:pt>
                <c:pt idx="122">
                  <c:v>8.4738000000000001E-3</c:v>
                </c:pt>
                <c:pt idx="123">
                  <c:v>8.2415000000000006E-3</c:v>
                </c:pt>
                <c:pt idx="124">
                  <c:v>8.0091999999999993E-3</c:v>
                </c:pt>
                <c:pt idx="125">
                  <c:v>7.7768000000000004E-3</c:v>
                </c:pt>
                <c:pt idx="126">
                  <c:v>7.5605999999999998E-3</c:v>
                </c:pt>
                <c:pt idx="127">
                  <c:v>7.3442999999999998E-3</c:v>
                </c:pt>
                <c:pt idx="128">
                  <c:v>7.1281000000000001E-3</c:v>
                </c:pt>
                <c:pt idx="129">
                  <c:v>6.9118000000000001E-3</c:v>
                </c:pt>
                <c:pt idx="130">
                  <c:v>6.6956000000000003E-3</c:v>
                </c:pt>
                <c:pt idx="131">
                  <c:v>6.6328000000000003E-3</c:v>
                </c:pt>
                <c:pt idx="132">
                  <c:v>6.5699E-3</c:v>
                </c:pt>
                <c:pt idx="133">
                  <c:v>6.5071E-3</c:v>
                </c:pt>
                <c:pt idx="134">
                  <c:v>6.4443E-3</c:v>
                </c:pt>
                <c:pt idx="135">
                  <c:v>6.3815E-3</c:v>
                </c:pt>
                <c:pt idx="136">
                  <c:v>6.2236000000000001E-3</c:v>
                </c:pt>
                <c:pt idx="137">
                  <c:v>6.0657000000000003E-3</c:v>
                </c:pt>
                <c:pt idx="138">
                  <c:v>5.9078000000000004E-3</c:v>
                </c:pt>
                <c:pt idx="139">
                  <c:v>5.7498999999999996E-3</c:v>
                </c:pt>
                <c:pt idx="140">
                  <c:v>5.5919999999999997E-3</c:v>
                </c:pt>
                <c:pt idx="141">
                  <c:v>5.4203999999999997E-3</c:v>
                </c:pt>
                <c:pt idx="142">
                  <c:v>5.2487999999999996E-3</c:v>
                </c:pt>
                <c:pt idx="143">
                  <c:v>5.0771999999999996E-3</c:v>
                </c:pt>
                <c:pt idx="144">
                  <c:v>4.9056000000000004E-3</c:v>
                </c:pt>
                <c:pt idx="145">
                  <c:v>4.7339000000000001E-3</c:v>
                </c:pt>
                <c:pt idx="146">
                  <c:v>4.117E-3</c:v>
                </c:pt>
                <c:pt idx="147">
                  <c:v>3.5000000000000001E-3</c:v>
                </c:pt>
                <c:pt idx="148">
                  <c:v>1.75E-3</c:v>
                </c:pt>
                <c:pt idx="149">
                  <c:v>1.6175E-3</c:v>
                </c:pt>
                <c:pt idx="150">
                  <c:v>1.555E-3</c:v>
                </c:pt>
                <c:pt idx="151">
                  <c:v>1.5125000000000002E-3</c:v>
                </c:pt>
                <c:pt idx="152">
                  <c:v>1.4599999999999999E-3</c:v>
                </c:pt>
                <c:pt idx="153">
                  <c:v>1.4074999999999999E-3</c:v>
                </c:pt>
                <c:pt idx="154">
                  <c:v>1.3549999999999999E-3</c:v>
                </c:pt>
                <c:pt idx="155">
                  <c:v>1.3025000000000001E-3</c:v>
                </c:pt>
                <c:pt idx="156">
                  <c:v>1.25E-3</c:v>
                </c:pt>
                <c:pt idx="157">
                  <c:v>1.1875E-3</c:v>
                </c:pt>
                <c:pt idx="158">
                  <c:v>1.1249999999999999E-3</c:v>
                </c:pt>
                <c:pt idx="159">
                  <c:v>1.0625000000000001E-3</c:v>
                </c:pt>
                <c:pt idx="160">
                  <c:v>1E-3</c:v>
                </c:pt>
                <c:pt idx="161">
                  <c:v>9.3749999999999997E-4</c:v>
                </c:pt>
                <c:pt idx="162">
                  <c:v>8.7500000000000002E-4</c:v>
                </c:pt>
                <c:pt idx="163">
                  <c:v>8.1249999999999996E-4</c:v>
                </c:pt>
                <c:pt idx="164">
                  <c:v>7.5000000000000002E-4</c:v>
                </c:pt>
                <c:pt idx="165">
                  <c:v>6.8749999999999996E-4</c:v>
                </c:pt>
                <c:pt idx="166">
                  <c:v>6.2500000000000001E-4</c:v>
                </c:pt>
                <c:pt idx="167">
                  <c:v>5.6249999999999996E-4</c:v>
                </c:pt>
                <c:pt idx="168">
                  <c:v>5.0000000000000001E-4</c:v>
                </c:pt>
                <c:pt idx="169">
                  <c:v>4.3750000000000001E-4</c:v>
                </c:pt>
                <c:pt idx="170">
                  <c:v>3.7500000000000001E-4</c:v>
                </c:pt>
                <c:pt idx="171">
                  <c:v>3.1250000000000001E-4</c:v>
                </c:pt>
                <c:pt idx="172">
                  <c:v>2.5000000000000001E-4</c:v>
                </c:pt>
                <c:pt idx="173">
                  <c:v>1.875E-4</c:v>
                </c:pt>
                <c:pt idx="174">
                  <c:v>1.25E-4</c:v>
                </c:pt>
                <c:pt idx="175">
                  <c:v>6.2500000000000001E-5</c:v>
                </c:pt>
                <c:pt idx="176" formatCode="0">
                  <c:v>0</c:v>
                </c:pt>
                <c:pt idx="177" formatCode="0">
                  <c:v>0</c:v>
                </c:pt>
                <c:pt idx="178" formatCode="0">
                  <c:v>0</c:v>
                </c:pt>
                <c:pt idx="179" formatCode="0">
                  <c:v>0</c:v>
                </c:pt>
                <c:pt idx="180" formatCode="0">
                  <c:v>0</c:v>
                </c:pt>
                <c:pt idx="181" formatCode="0">
                  <c:v>0</c:v>
                </c:pt>
                <c:pt idx="182" formatCode="0">
                  <c:v>0</c:v>
                </c:pt>
                <c:pt idx="183" formatCode="0">
                  <c:v>0</c:v>
                </c:pt>
                <c:pt idx="184" formatCode="0">
                  <c:v>0</c:v>
                </c:pt>
                <c:pt idx="185" formatCode="0">
                  <c:v>0</c:v>
                </c:pt>
                <c:pt idx="186" formatCode="0">
                  <c:v>0</c:v>
                </c:pt>
                <c:pt idx="187" formatCode="0">
                  <c:v>0</c:v>
                </c:pt>
                <c:pt idx="188" formatCode="0">
                  <c:v>0</c:v>
                </c:pt>
                <c:pt idx="189" formatCode="0">
                  <c:v>0</c:v>
                </c:pt>
                <c:pt idx="190" formatCode="0">
                  <c:v>0</c:v>
                </c:pt>
                <c:pt idx="191" formatCode="0">
                  <c:v>0</c:v>
                </c:pt>
                <c:pt idx="192" formatCode="0">
                  <c:v>0</c:v>
                </c:pt>
                <c:pt idx="193" formatCode="0">
                  <c:v>0</c:v>
                </c:pt>
                <c:pt idx="194" formatCode="0">
                  <c:v>0</c:v>
                </c:pt>
                <c:pt idx="195" formatCode="0">
                  <c:v>0</c:v>
                </c:pt>
                <c:pt idx="196" formatCode="0">
                  <c:v>0</c:v>
                </c:pt>
                <c:pt idx="197" formatCode="0">
                  <c:v>0</c:v>
                </c:pt>
                <c:pt idx="198" formatCode="0">
                  <c:v>0</c:v>
                </c:pt>
                <c:pt idx="199" formatCode="0">
                  <c:v>0</c:v>
                </c:pt>
                <c:pt idx="200" formatCode="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EC4-420F-84F1-C68C5B5525C9}"/>
            </c:ext>
          </c:extLst>
        </c:ser>
        <c:ser>
          <c:idx val="6"/>
          <c:order val="6"/>
          <c:tx>
            <c:strRef>
              <c:f>r0_v832Initial!$AN$1</c:f>
              <c:strCache>
                <c:ptCount val="1"/>
                <c:pt idx="0">
                  <c:v>IX_HV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r0_v832Initial!$Z$2:$Z$202</c:f>
              <c:numCache>
                <c:formatCode>General</c:formatCode>
                <c:ptCount val="20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  <c:pt idx="151">
                  <c:v>302</c:v>
                </c:pt>
                <c:pt idx="152">
                  <c:v>304</c:v>
                </c:pt>
                <c:pt idx="153">
                  <c:v>306</c:v>
                </c:pt>
                <c:pt idx="154">
                  <c:v>308</c:v>
                </c:pt>
                <c:pt idx="155">
                  <c:v>310</c:v>
                </c:pt>
                <c:pt idx="156">
                  <c:v>312</c:v>
                </c:pt>
                <c:pt idx="157">
                  <c:v>314</c:v>
                </c:pt>
                <c:pt idx="158">
                  <c:v>316</c:v>
                </c:pt>
                <c:pt idx="159">
                  <c:v>318</c:v>
                </c:pt>
                <c:pt idx="160">
                  <c:v>320</c:v>
                </c:pt>
                <c:pt idx="161">
                  <c:v>322</c:v>
                </c:pt>
                <c:pt idx="162">
                  <c:v>324</c:v>
                </c:pt>
                <c:pt idx="163">
                  <c:v>326</c:v>
                </c:pt>
                <c:pt idx="164">
                  <c:v>328</c:v>
                </c:pt>
                <c:pt idx="165">
                  <c:v>330</c:v>
                </c:pt>
                <c:pt idx="166">
                  <c:v>332</c:v>
                </c:pt>
                <c:pt idx="167">
                  <c:v>334</c:v>
                </c:pt>
                <c:pt idx="168">
                  <c:v>336</c:v>
                </c:pt>
                <c:pt idx="169">
                  <c:v>338</c:v>
                </c:pt>
                <c:pt idx="170">
                  <c:v>340</c:v>
                </c:pt>
                <c:pt idx="171">
                  <c:v>342</c:v>
                </c:pt>
                <c:pt idx="172">
                  <c:v>344</c:v>
                </c:pt>
                <c:pt idx="173">
                  <c:v>346</c:v>
                </c:pt>
                <c:pt idx="174">
                  <c:v>348</c:v>
                </c:pt>
                <c:pt idx="175">
                  <c:v>350</c:v>
                </c:pt>
                <c:pt idx="176">
                  <c:v>352</c:v>
                </c:pt>
                <c:pt idx="177">
                  <c:v>354</c:v>
                </c:pt>
                <c:pt idx="178">
                  <c:v>356</c:v>
                </c:pt>
                <c:pt idx="179">
                  <c:v>358</c:v>
                </c:pt>
                <c:pt idx="180">
                  <c:v>360</c:v>
                </c:pt>
                <c:pt idx="181">
                  <c:v>362</c:v>
                </c:pt>
                <c:pt idx="182">
                  <c:v>364</c:v>
                </c:pt>
                <c:pt idx="183">
                  <c:v>366</c:v>
                </c:pt>
                <c:pt idx="184">
                  <c:v>368</c:v>
                </c:pt>
                <c:pt idx="185">
                  <c:v>370</c:v>
                </c:pt>
                <c:pt idx="186">
                  <c:v>372</c:v>
                </c:pt>
                <c:pt idx="187">
                  <c:v>374</c:v>
                </c:pt>
                <c:pt idx="188">
                  <c:v>376</c:v>
                </c:pt>
                <c:pt idx="189">
                  <c:v>378</c:v>
                </c:pt>
                <c:pt idx="190">
                  <c:v>380</c:v>
                </c:pt>
                <c:pt idx="191">
                  <c:v>382</c:v>
                </c:pt>
                <c:pt idx="192">
                  <c:v>384</c:v>
                </c:pt>
                <c:pt idx="193">
                  <c:v>386</c:v>
                </c:pt>
                <c:pt idx="194">
                  <c:v>388</c:v>
                </c:pt>
                <c:pt idx="195">
                  <c:v>390</c:v>
                </c:pt>
                <c:pt idx="196">
                  <c:v>392</c:v>
                </c:pt>
                <c:pt idx="197">
                  <c:v>394</c:v>
                </c:pt>
                <c:pt idx="198">
                  <c:v>396</c:v>
                </c:pt>
                <c:pt idx="199">
                  <c:v>398</c:v>
                </c:pt>
                <c:pt idx="200">
                  <c:v>400</c:v>
                </c:pt>
              </c:numCache>
            </c:numRef>
          </c:xVal>
          <c:yVal>
            <c:numRef>
              <c:f>r0_v832Initial!$AN$2:$AN$202</c:f>
              <c:numCache>
                <c:formatCode>0.0000000</c:formatCode>
                <c:ptCount val="201"/>
                <c:pt idx="0">
                  <c:v>1</c:v>
                </c:pt>
                <c:pt idx="1">
                  <c:v>0.69750000000000001</c:v>
                </c:pt>
                <c:pt idx="2">
                  <c:v>0.53</c:v>
                </c:pt>
                <c:pt idx="3">
                  <c:v>0.41500000000000004</c:v>
                </c:pt>
                <c:pt idx="4">
                  <c:v>0.36</c:v>
                </c:pt>
                <c:pt idx="5">
                  <c:v>0.33</c:v>
                </c:pt>
                <c:pt idx="6">
                  <c:v>0.309</c:v>
                </c:pt>
                <c:pt idx="7">
                  <c:v>0.29299999999999998</c:v>
                </c:pt>
                <c:pt idx="8">
                  <c:v>0.27700000000000002</c:v>
                </c:pt>
                <c:pt idx="9">
                  <c:v>0.26100000000000001</c:v>
                </c:pt>
                <c:pt idx="10">
                  <c:v>0.245</c:v>
                </c:pt>
                <c:pt idx="11">
                  <c:v>0.2312661</c:v>
                </c:pt>
                <c:pt idx="12">
                  <c:v>0.21753220000000001</c:v>
                </c:pt>
                <c:pt idx="13">
                  <c:v>0.20379829999999999</c:v>
                </c:pt>
                <c:pt idx="14">
                  <c:v>0.19006439999999999</c:v>
                </c:pt>
                <c:pt idx="15">
                  <c:v>0.1763305</c:v>
                </c:pt>
                <c:pt idx="16">
                  <c:v>0.16252169999999999</c:v>
                </c:pt>
                <c:pt idx="17">
                  <c:v>0.14871290000000001</c:v>
                </c:pt>
                <c:pt idx="18">
                  <c:v>0.1349041</c:v>
                </c:pt>
                <c:pt idx="19">
                  <c:v>0.1210953</c:v>
                </c:pt>
                <c:pt idx="20">
                  <c:v>0.10728650000000001</c:v>
                </c:pt>
                <c:pt idx="21">
                  <c:v>0.10146895</c:v>
                </c:pt>
                <c:pt idx="22">
                  <c:v>9.5651399999999998E-2</c:v>
                </c:pt>
                <c:pt idx="23">
                  <c:v>8.9833850000000007E-2</c:v>
                </c:pt>
                <c:pt idx="24">
                  <c:v>8.4016250000000001E-2</c:v>
                </c:pt>
                <c:pt idx="25">
                  <c:v>7.8198699999999996E-2</c:v>
                </c:pt>
                <c:pt idx="26">
                  <c:v>7.3045600000000002E-2</c:v>
                </c:pt>
                <c:pt idx="27">
                  <c:v>6.7892449999999993E-2</c:v>
                </c:pt>
                <c:pt idx="28">
                  <c:v>6.2739349999999999E-2</c:v>
                </c:pt>
                <c:pt idx="29">
                  <c:v>5.7586249999999999E-2</c:v>
                </c:pt>
                <c:pt idx="30">
                  <c:v>5.2433100000000003E-2</c:v>
                </c:pt>
                <c:pt idx="31">
                  <c:v>4.9202250000000003E-2</c:v>
                </c:pt>
                <c:pt idx="32">
                  <c:v>4.5971449999999997E-2</c:v>
                </c:pt>
                <c:pt idx="33">
                  <c:v>4.2740599999999997E-2</c:v>
                </c:pt>
                <c:pt idx="34">
                  <c:v>3.9509750000000003E-2</c:v>
                </c:pt>
                <c:pt idx="35">
                  <c:v>3.6278900000000003E-2</c:v>
                </c:pt>
                <c:pt idx="36">
                  <c:v>3.5032000000000001E-2</c:v>
                </c:pt>
                <c:pt idx="37">
                  <c:v>3.3785099999999998E-2</c:v>
                </c:pt>
                <c:pt idx="38">
                  <c:v>3.2538200000000003E-2</c:v>
                </c:pt>
                <c:pt idx="39">
                  <c:v>3.1291350000000002E-2</c:v>
                </c:pt>
                <c:pt idx="40">
                  <c:v>3.004445E-2</c:v>
                </c:pt>
                <c:pt idx="41">
                  <c:v>2.964905E-2</c:v>
                </c:pt>
                <c:pt idx="42">
                  <c:v>2.9253700000000001E-2</c:v>
                </c:pt>
                <c:pt idx="43">
                  <c:v>2.8858350000000001E-2</c:v>
                </c:pt>
                <c:pt idx="44">
                  <c:v>2.8462950000000001E-2</c:v>
                </c:pt>
                <c:pt idx="45">
                  <c:v>2.8067600000000002E-2</c:v>
                </c:pt>
                <c:pt idx="46">
                  <c:v>2.73108E-2</c:v>
                </c:pt>
                <c:pt idx="47">
                  <c:v>2.6554000000000001E-2</c:v>
                </c:pt>
                <c:pt idx="48">
                  <c:v>2.5797150000000001E-2</c:v>
                </c:pt>
                <c:pt idx="49">
                  <c:v>2.5040349999999999E-2</c:v>
                </c:pt>
                <c:pt idx="50">
                  <c:v>2.4283550000000001E-2</c:v>
                </c:pt>
                <c:pt idx="51">
                  <c:v>2.3517900000000001E-2</c:v>
                </c:pt>
                <c:pt idx="52">
                  <c:v>2.27522E-2</c:v>
                </c:pt>
                <c:pt idx="53">
                  <c:v>2.1986550000000001E-2</c:v>
                </c:pt>
                <c:pt idx="54">
                  <c:v>2.1220900000000001E-2</c:v>
                </c:pt>
                <c:pt idx="55">
                  <c:v>2.04552E-2</c:v>
                </c:pt>
                <c:pt idx="56">
                  <c:v>1.9842749999999999E-2</c:v>
                </c:pt>
                <c:pt idx="57">
                  <c:v>1.9230250000000001E-2</c:v>
                </c:pt>
                <c:pt idx="58">
                  <c:v>1.8617749999999999E-2</c:v>
                </c:pt>
                <c:pt idx="59">
                  <c:v>1.8005299999999998E-2</c:v>
                </c:pt>
                <c:pt idx="60">
                  <c:v>1.73928E-2</c:v>
                </c:pt>
                <c:pt idx="61">
                  <c:v>1.6857199999999999E-2</c:v>
                </c:pt>
                <c:pt idx="62">
                  <c:v>1.6321599999999999E-2</c:v>
                </c:pt>
                <c:pt idx="63">
                  <c:v>1.5786000000000001E-2</c:v>
                </c:pt>
                <c:pt idx="64">
                  <c:v>1.5250400000000001E-2</c:v>
                </c:pt>
                <c:pt idx="65">
                  <c:v>1.47148E-2</c:v>
                </c:pt>
                <c:pt idx="66">
                  <c:v>1.4462549999999999E-2</c:v>
                </c:pt>
                <c:pt idx="67">
                  <c:v>1.421035E-2</c:v>
                </c:pt>
                <c:pt idx="68">
                  <c:v>1.3958150000000001E-2</c:v>
                </c:pt>
                <c:pt idx="69">
                  <c:v>1.370595E-2</c:v>
                </c:pt>
                <c:pt idx="70">
                  <c:v>1.345375E-2</c:v>
                </c:pt>
                <c:pt idx="71">
                  <c:v>1.332265E-2</c:v>
                </c:pt>
                <c:pt idx="72">
                  <c:v>1.319155E-2</c:v>
                </c:pt>
                <c:pt idx="73">
                  <c:v>1.3060499999999999E-2</c:v>
                </c:pt>
                <c:pt idx="74">
                  <c:v>1.2929400000000001E-2</c:v>
                </c:pt>
                <c:pt idx="75">
                  <c:v>1.27983E-2</c:v>
                </c:pt>
                <c:pt idx="76">
                  <c:v>1.26459E-2</c:v>
                </c:pt>
                <c:pt idx="77">
                  <c:v>1.2493499999999999E-2</c:v>
                </c:pt>
                <c:pt idx="78">
                  <c:v>1.2341100000000001E-2</c:v>
                </c:pt>
                <c:pt idx="79">
                  <c:v>1.21887E-2</c:v>
                </c:pt>
                <c:pt idx="80">
                  <c:v>1.20363E-2</c:v>
                </c:pt>
                <c:pt idx="81">
                  <c:v>1.1889749999999999E-2</c:v>
                </c:pt>
                <c:pt idx="82">
                  <c:v>1.1743150000000001E-2</c:v>
                </c:pt>
                <c:pt idx="83">
                  <c:v>1.1596550000000001E-2</c:v>
                </c:pt>
                <c:pt idx="84">
                  <c:v>1.144995E-2</c:v>
                </c:pt>
                <c:pt idx="85">
                  <c:v>1.130335E-2</c:v>
                </c:pt>
                <c:pt idx="86">
                  <c:v>1.1216200000000001E-2</c:v>
                </c:pt>
                <c:pt idx="87">
                  <c:v>1.112905E-2</c:v>
                </c:pt>
                <c:pt idx="88">
                  <c:v>1.104195E-2</c:v>
                </c:pt>
                <c:pt idx="89">
                  <c:v>1.0954800000000001E-2</c:v>
                </c:pt>
                <c:pt idx="90">
                  <c:v>1.086765E-2</c:v>
                </c:pt>
                <c:pt idx="91">
                  <c:v>1.0763399999999999E-2</c:v>
                </c:pt>
                <c:pt idx="92">
                  <c:v>1.0659149999999999E-2</c:v>
                </c:pt>
                <c:pt idx="93">
                  <c:v>1.0554900000000001E-2</c:v>
                </c:pt>
                <c:pt idx="94">
                  <c:v>1.0450650000000001E-2</c:v>
                </c:pt>
                <c:pt idx="95">
                  <c:v>1.03464E-2</c:v>
                </c:pt>
                <c:pt idx="96">
                  <c:v>1.0198250000000001E-2</c:v>
                </c:pt>
                <c:pt idx="97">
                  <c:v>1.0050099999999999E-2</c:v>
                </c:pt>
                <c:pt idx="98">
                  <c:v>9.9019499999999996E-3</c:v>
                </c:pt>
                <c:pt idx="99">
                  <c:v>9.7538E-3</c:v>
                </c:pt>
                <c:pt idx="100">
                  <c:v>9.6056500000000003E-3</c:v>
                </c:pt>
                <c:pt idx="101">
                  <c:v>9.4038999999999998E-3</c:v>
                </c:pt>
                <c:pt idx="102">
                  <c:v>9.2020999999999995E-3</c:v>
                </c:pt>
                <c:pt idx="103">
                  <c:v>9.0002999999999993E-3</c:v>
                </c:pt>
                <c:pt idx="104">
                  <c:v>8.7985000000000008E-3</c:v>
                </c:pt>
                <c:pt idx="105">
                  <c:v>8.5967000000000005E-3</c:v>
                </c:pt>
                <c:pt idx="106">
                  <c:v>8.2915999999999997E-3</c:v>
                </c:pt>
                <c:pt idx="107">
                  <c:v>7.9865500000000002E-3</c:v>
                </c:pt>
                <c:pt idx="108">
                  <c:v>7.6815E-3</c:v>
                </c:pt>
                <c:pt idx="109">
                  <c:v>7.3764499999999997E-3</c:v>
                </c:pt>
                <c:pt idx="110">
                  <c:v>7.0713499999999997E-3</c:v>
                </c:pt>
                <c:pt idx="111">
                  <c:v>6.7535E-3</c:v>
                </c:pt>
                <c:pt idx="112">
                  <c:v>6.4355999999999997E-3</c:v>
                </c:pt>
                <c:pt idx="113">
                  <c:v>6.1177499999999999E-3</c:v>
                </c:pt>
                <c:pt idx="114">
                  <c:v>5.7998499999999996E-3</c:v>
                </c:pt>
                <c:pt idx="115">
                  <c:v>5.4819999999999999E-3</c:v>
                </c:pt>
                <c:pt idx="116">
                  <c:v>5.2794499999999998E-3</c:v>
                </c:pt>
                <c:pt idx="117">
                  <c:v>5.0768999999999996E-3</c:v>
                </c:pt>
                <c:pt idx="118">
                  <c:v>4.8743500000000004E-3</c:v>
                </c:pt>
                <c:pt idx="119">
                  <c:v>4.6718000000000003E-3</c:v>
                </c:pt>
                <c:pt idx="120">
                  <c:v>4.4692500000000001E-3</c:v>
                </c:pt>
                <c:pt idx="121">
                  <c:v>4.3531000000000004E-3</c:v>
                </c:pt>
                <c:pt idx="122">
                  <c:v>4.2369E-3</c:v>
                </c:pt>
                <c:pt idx="123">
                  <c:v>4.1207500000000003E-3</c:v>
                </c:pt>
                <c:pt idx="124">
                  <c:v>4.0045999999999997E-3</c:v>
                </c:pt>
                <c:pt idx="125">
                  <c:v>3.8884000000000002E-3</c:v>
                </c:pt>
                <c:pt idx="126">
                  <c:v>3.7802999999999999E-3</c:v>
                </c:pt>
                <c:pt idx="127">
                  <c:v>3.6721499999999999E-3</c:v>
                </c:pt>
                <c:pt idx="128">
                  <c:v>3.56405E-3</c:v>
                </c:pt>
                <c:pt idx="129">
                  <c:v>3.4559E-3</c:v>
                </c:pt>
                <c:pt idx="130">
                  <c:v>3.3478000000000002E-3</c:v>
                </c:pt>
                <c:pt idx="131">
                  <c:v>3.3164000000000002E-3</c:v>
                </c:pt>
                <c:pt idx="132">
                  <c:v>3.28495E-3</c:v>
                </c:pt>
                <c:pt idx="133">
                  <c:v>3.25355E-3</c:v>
                </c:pt>
                <c:pt idx="134">
                  <c:v>3.22215E-3</c:v>
                </c:pt>
                <c:pt idx="135">
                  <c:v>3.19075E-3</c:v>
                </c:pt>
                <c:pt idx="136">
                  <c:v>3.1118000000000001E-3</c:v>
                </c:pt>
                <c:pt idx="137">
                  <c:v>3.0328500000000001E-3</c:v>
                </c:pt>
                <c:pt idx="138">
                  <c:v>2.9539000000000002E-3</c:v>
                </c:pt>
                <c:pt idx="139">
                  <c:v>2.8749499999999998E-3</c:v>
                </c:pt>
                <c:pt idx="140">
                  <c:v>2.7959999999999999E-3</c:v>
                </c:pt>
                <c:pt idx="141">
                  <c:v>2.7101999999999998E-3</c:v>
                </c:pt>
                <c:pt idx="142">
                  <c:v>2.6243999999999998E-3</c:v>
                </c:pt>
                <c:pt idx="143">
                  <c:v>2.5385999999999998E-3</c:v>
                </c:pt>
                <c:pt idx="144">
                  <c:v>2.4528000000000002E-3</c:v>
                </c:pt>
                <c:pt idx="145">
                  <c:v>2.36695E-3</c:v>
                </c:pt>
                <c:pt idx="146">
                  <c:v>2.0585E-3</c:v>
                </c:pt>
                <c:pt idx="147">
                  <c:v>1.75E-3</c:v>
                </c:pt>
                <c:pt idx="148">
                  <c:v>1.0250000000000001E-3</c:v>
                </c:pt>
                <c:pt idx="149">
                  <c:v>9.0875000000000005E-4</c:v>
                </c:pt>
                <c:pt idx="150">
                  <c:v>8.275E-4</c:v>
                </c:pt>
                <c:pt idx="151">
                  <c:v>7.5625000000000009E-4</c:v>
                </c:pt>
                <c:pt idx="152">
                  <c:v>7.2999999999999996E-4</c:v>
                </c:pt>
                <c:pt idx="153">
                  <c:v>7.0374999999999995E-4</c:v>
                </c:pt>
                <c:pt idx="154">
                  <c:v>6.7749999999999993E-4</c:v>
                </c:pt>
                <c:pt idx="155">
                  <c:v>6.5125000000000003E-4</c:v>
                </c:pt>
                <c:pt idx="156">
                  <c:v>6.2500000000000001E-4</c:v>
                </c:pt>
                <c:pt idx="157">
                  <c:v>5.9374999999999999E-4</c:v>
                </c:pt>
                <c:pt idx="158">
                  <c:v>5.6249999999999996E-4</c:v>
                </c:pt>
                <c:pt idx="159">
                  <c:v>5.3125000000000004E-4</c:v>
                </c:pt>
                <c:pt idx="160">
                  <c:v>5.0000000000000001E-4</c:v>
                </c:pt>
                <c:pt idx="161">
                  <c:v>4.6874999999999998E-4</c:v>
                </c:pt>
                <c:pt idx="162">
                  <c:v>4.3750000000000001E-4</c:v>
                </c:pt>
                <c:pt idx="163">
                  <c:v>4.0624999999999998E-4</c:v>
                </c:pt>
                <c:pt idx="164">
                  <c:v>3.7500000000000001E-4</c:v>
                </c:pt>
                <c:pt idx="165">
                  <c:v>3.4374999999999998E-4</c:v>
                </c:pt>
                <c:pt idx="166">
                  <c:v>3.1250000000000001E-4</c:v>
                </c:pt>
                <c:pt idx="167">
                  <c:v>2.8124999999999998E-4</c:v>
                </c:pt>
                <c:pt idx="168">
                  <c:v>2.5000000000000001E-4</c:v>
                </c:pt>
                <c:pt idx="169">
                  <c:v>2.1875E-4</c:v>
                </c:pt>
                <c:pt idx="170">
                  <c:v>1.875E-4</c:v>
                </c:pt>
                <c:pt idx="171">
                  <c:v>1.5625E-4</c:v>
                </c:pt>
                <c:pt idx="172">
                  <c:v>1.25E-4</c:v>
                </c:pt>
                <c:pt idx="173">
                  <c:v>9.3750000000000002E-5</c:v>
                </c:pt>
                <c:pt idx="174">
                  <c:v>6.2500000000000001E-5</c:v>
                </c:pt>
                <c:pt idx="175">
                  <c:v>3.1250000000000001E-5</c:v>
                </c:pt>
                <c:pt idx="176">
                  <c:v>3.1250000000000001E-5</c:v>
                </c:pt>
                <c:pt idx="177">
                  <c:v>3.1250000000000001E-5</c:v>
                </c:pt>
                <c:pt idx="178">
                  <c:v>3.1250000000000001E-5</c:v>
                </c:pt>
                <c:pt idx="179">
                  <c:v>3.1250000000000001E-5</c:v>
                </c:pt>
                <c:pt idx="180">
                  <c:v>3.1250000000000001E-5</c:v>
                </c:pt>
                <c:pt idx="181">
                  <c:v>3.1250000000000001E-5</c:v>
                </c:pt>
                <c:pt idx="182">
                  <c:v>3.1250000000000001E-5</c:v>
                </c:pt>
                <c:pt idx="183">
                  <c:v>3.1250000000000001E-5</c:v>
                </c:pt>
                <c:pt idx="184">
                  <c:v>3.1250000000000001E-5</c:v>
                </c:pt>
                <c:pt idx="185">
                  <c:v>3.1250000000000001E-5</c:v>
                </c:pt>
                <c:pt idx="186">
                  <c:v>3.1250000000000001E-5</c:v>
                </c:pt>
                <c:pt idx="187">
                  <c:v>3.1250000000000001E-5</c:v>
                </c:pt>
                <c:pt idx="188">
                  <c:v>3.1250000000000001E-5</c:v>
                </c:pt>
                <c:pt idx="189">
                  <c:v>3.1250000000000001E-5</c:v>
                </c:pt>
                <c:pt idx="190">
                  <c:v>3.1250000000000001E-5</c:v>
                </c:pt>
                <c:pt idx="191">
                  <c:v>3.1250000000000001E-5</c:v>
                </c:pt>
                <c:pt idx="192">
                  <c:v>3.1250000000000001E-5</c:v>
                </c:pt>
                <c:pt idx="193">
                  <c:v>3.1250000000000001E-5</c:v>
                </c:pt>
                <c:pt idx="194">
                  <c:v>3.1250000000000001E-5</c:v>
                </c:pt>
                <c:pt idx="195">
                  <c:v>3.1250000000000001E-5</c:v>
                </c:pt>
                <c:pt idx="196">
                  <c:v>3.1250000000000001E-5</c:v>
                </c:pt>
                <c:pt idx="197">
                  <c:v>3.1250000000000001E-5</c:v>
                </c:pt>
                <c:pt idx="198" formatCode="0">
                  <c:v>0</c:v>
                </c:pt>
                <c:pt idx="199" formatCode="0">
                  <c:v>0</c:v>
                </c:pt>
                <c:pt idx="200" formatCode="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EC4-420F-84F1-C68C5B5525C9}"/>
            </c:ext>
          </c:extLst>
        </c:ser>
        <c:ser>
          <c:idx val="7"/>
          <c:order val="7"/>
          <c:tx>
            <c:strRef>
              <c:f>r0_v832Initial!$AO$1</c:f>
              <c:strCache>
                <c:ptCount val="1"/>
                <c:pt idx="0">
                  <c:v>XI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r0_v832Initial!$Z$2:$Z$202</c:f>
              <c:numCache>
                <c:formatCode>General</c:formatCode>
                <c:ptCount val="20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  <c:pt idx="151">
                  <c:v>302</c:v>
                </c:pt>
                <c:pt idx="152">
                  <c:v>304</c:v>
                </c:pt>
                <c:pt idx="153">
                  <c:v>306</c:v>
                </c:pt>
                <c:pt idx="154">
                  <c:v>308</c:v>
                </c:pt>
                <c:pt idx="155">
                  <c:v>310</c:v>
                </c:pt>
                <c:pt idx="156">
                  <c:v>312</c:v>
                </c:pt>
                <c:pt idx="157">
                  <c:v>314</c:v>
                </c:pt>
                <c:pt idx="158">
                  <c:v>316</c:v>
                </c:pt>
                <c:pt idx="159">
                  <c:v>318</c:v>
                </c:pt>
                <c:pt idx="160">
                  <c:v>320</c:v>
                </c:pt>
                <c:pt idx="161">
                  <c:v>322</c:v>
                </c:pt>
                <c:pt idx="162">
                  <c:v>324</c:v>
                </c:pt>
                <c:pt idx="163">
                  <c:v>326</c:v>
                </c:pt>
                <c:pt idx="164">
                  <c:v>328</c:v>
                </c:pt>
                <c:pt idx="165">
                  <c:v>330</c:v>
                </c:pt>
                <c:pt idx="166">
                  <c:v>332</c:v>
                </c:pt>
                <c:pt idx="167">
                  <c:v>334</c:v>
                </c:pt>
                <c:pt idx="168">
                  <c:v>336</c:v>
                </c:pt>
                <c:pt idx="169">
                  <c:v>338</c:v>
                </c:pt>
                <c:pt idx="170">
                  <c:v>340</c:v>
                </c:pt>
                <c:pt idx="171">
                  <c:v>342</c:v>
                </c:pt>
                <c:pt idx="172">
                  <c:v>344</c:v>
                </c:pt>
                <c:pt idx="173">
                  <c:v>346</c:v>
                </c:pt>
                <c:pt idx="174">
                  <c:v>348</c:v>
                </c:pt>
                <c:pt idx="175">
                  <c:v>350</c:v>
                </c:pt>
                <c:pt idx="176">
                  <c:v>352</c:v>
                </c:pt>
                <c:pt idx="177">
                  <c:v>354</c:v>
                </c:pt>
                <c:pt idx="178">
                  <c:v>356</c:v>
                </c:pt>
                <c:pt idx="179">
                  <c:v>358</c:v>
                </c:pt>
                <c:pt idx="180">
                  <c:v>360</c:v>
                </c:pt>
                <c:pt idx="181">
                  <c:v>362</c:v>
                </c:pt>
                <c:pt idx="182">
                  <c:v>364</c:v>
                </c:pt>
                <c:pt idx="183">
                  <c:v>366</c:v>
                </c:pt>
                <c:pt idx="184">
                  <c:v>368</c:v>
                </c:pt>
                <c:pt idx="185">
                  <c:v>370</c:v>
                </c:pt>
                <c:pt idx="186">
                  <c:v>372</c:v>
                </c:pt>
                <c:pt idx="187">
                  <c:v>374</c:v>
                </c:pt>
                <c:pt idx="188">
                  <c:v>376</c:v>
                </c:pt>
                <c:pt idx="189">
                  <c:v>378</c:v>
                </c:pt>
                <c:pt idx="190">
                  <c:v>380</c:v>
                </c:pt>
                <c:pt idx="191">
                  <c:v>382</c:v>
                </c:pt>
                <c:pt idx="192">
                  <c:v>384</c:v>
                </c:pt>
                <c:pt idx="193">
                  <c:v>386</c:v>
                </c:pt>
                <c:pt idx="194">
                  <c:v>388</c:v>
                </c:pt>
                <c:pt idx="195">
                  <c:v>390</c:v>
                </c:pt>
                <c:pt idx="196">
                  <c:v>392</c:v>
                </c:pt>
                <c:pt idx="197">
                  <c:v>394</c:v>
                </c:pt>
                <c:pt idx="198">
                  <c:v>396</c:v>
                </c:pt>
                <c:pt idx="199">
                  <c:v>398</c:v>
                </c:pt>
                <c:pt idx="200">
                  <c:v>400</c:v>
                </c:pt>
              </c:numCache>
            </c:numRef>
          </c:xVal>
          <c:yVal>
            <c:numRef>
              <c:f>r0_v832Initial!$AO$2:$AO$202</c:f>
              <c:numCache>
                <c:formatCode>0.0000000</c:formatCode>
                <c:ptCount val="201"/>
                <c:pt idx="0">
                  <c:v>1</c:v>
                </c:pt>
                <c:pt idx="1">
                  <c:v>0.9</c:v>
                </c:pt>
                <c:pt idx="2">
                  <c:v>0.67500000000000004</c:v>
                </c:pt>
                <c:pt idx="3">
                  <c:v>0.375</c:v>
                </c:pt>
                <c:pt idx="4">
                  <c:v>0.2</c:v>
                </c:pt>
                <c:pt idx="5">
                  <c:v>0.14000000000000001</c:v>
                </c:pt>
                <c:pt idx="6">
                  <c:v>0.115</c:v>
                </c:pt>
                <c:pt idx="7">
                  <c:v>9.6044099999999993E-2</c:v>
                </c:pt>
                <c:pt idx="8">
                  <c:v>8.4000000000000005E-2</c:v>
                </c:pt>
                <c:pt idx="9">
                  <c:v>6.9500000000000006E-2</c:v>
                </c:pt>
                <c:pt idx="10">
                  <c:v>5.8601500000000001E-2</c:v>
                </c:pt>
                <c:pt idx="11">
                  <c:v>5.5774999999999998E-2</c:v>
                </c:pt>
                <c:pt idx="12">
                  <c:v>5.29484E-2</c:v>
                </c:pt>
                <c:pt idx="13">
                  <c:v>5.0121899999999997E-2</c:v>
                </c:pt>
                <c:pt idx="14">
                  <c:v>4.7295299999999998E-2</c:v>
                </c:pt>
                <c:pt idx="15">
                  <c:v>4.4468800000000003E-2</c:v>
                </c:pt>
                <c:pt idx="16">
                  <c:v>3.9645300000000001E-2</c:v>
                </c:pt>
                <c:pt idx="17">
                  <c:v>3.48218E-2</c:v>
                </c:pt>
                <c:pt idx="18">
                  <c:v>2.9998299999999999E-2</c:v>
                </c:pt>
                <c:pt idx="19">
                  <c:v>2.51749E-2</c:v>
                </c:pt>
                <c:pt idx="20">
                  <c:v>2.0351399999999999E-2</c:v>
                </c:pt>
                <c:pt idx="21">
                  <c:v>1.9398100000000001E-2</c:v>
                </c:pt>
                <c:pt idx="22">
                  <c:v>1.8444800000000001E-2</c:v>
                </c:pt>
                <c:pt idx="23">
                  <c:v>1.74916E-2</c:v>
                </c:pt>
                <c:pt idx="24">
                  <c:v>1.6538299999999999E-2</c:v>
                </c:pt>
                <c:pt idx="25">
                  <c:v>1.5585E-2</c:v>
                </c:pt>
                <c:pt idx="26">
                  <c:v>1.4726400000000001E-2</c:v>
                </c:pt>
                <c:pt idx="27">
                  <c:v>1.38677E-2</c:v>
                </c:pt>
                <c:pt idx="28">
                  <c:v>1.3009E-2</c:v>
                </c:pt>
                <c:pt idx="29">
                  <c:v>1.2150299999999999E-2</c:v>
                </c:pt>
                <c:pt idx="30">
                  <c:v>1.12917E-2</c:v>
                </c:pt>
                <c:pt idx="31">
                  <c:v>1.08237E-2</c:v>
                </c:pt>
                <c:pt idx="32">
                  <c:v>1.0355700000000001E-2</c:v>
                </c:pt>
                <c:pt idx="33">
                  <c:v>9.8876999999999993E-3</c:v>
                </c:pt>
                <c:pt idx="34">
                  <c:v>9.4196999999999996E-3</c:v>
                </c:pt>
                <c:pt idx="35">
                  <c:v>8.9516999999999999E-3</c:v>
                </c:pt>
                <c:pt idx="36">
                  <c:v>8.5800000000000008E-3</c:v>
                </c:pt>
                <c:pt idx="37">
                  <c:v>8.2083E-3</c:v>
                </c:pt>
                <c:pt idx="38">
                  <c:v>7.8367000000000003E-3</c:v>
                </c:pt>
                <c:pt idx="39">
                  <c:v>7.4650000000000003E-3</c:v>
                </c:pt>
                <c:pt idx="40">
                  <c:v>7.0933999999999997E-3</c:v>
                </c:pt>
                <c:pt idx="41">
                  <c:v>6.8696E-3</c:v>
                </c:pt>
                <c:pt idx="42">
                  <c:v>6.6458000000000003E-3</c:v>
                </c:pt>
                <c:pt idx="43">
                  <c:v>6.4219999999999998E-3</c:v>
                </c:pt>
                <c:pt idx="44">
                  <c:v>6.1982000000000001E-3</c:v>
                </c:pt>
                <c:pt idx="45">
                  <c:v>5.9744000000000004E-3</c:v>
                </c:pt>
                <c:pt idx="46">
                  <c:v>5.7892999999999998E-3</c:v>
                </c:pt>
                <c:pt idx="47">
                  <c:v>5.6042000000000002E-3</c:v>
                </c:pt>
                <c:pt idx="48">
                  <c:v>5.4190999999999996E-3</c:v>
                </c:pt>
                <c:pt idx="49">
                  <c:v>5.2339999999999999E-3</c:v>
                </c:pt>
                <c:pt idx="50">
                  <c:v>5.0489999999999997E-3</c:v>
                </c:pt>
                <c:pt idx="51">
                  <c:v>4.7532E-3</c:v>
                </c:pt>
                <c:pt idx="52">
                  <c:v>4.4574999999999997E-3</c:v>
                </c:pt>
                <c:pt idx="53">
                  <c:v>4.1618000000000002E-3</c:v>
                </c:pt>
                <c:pt idx="54">
                  <c:v>3.8660000000000001E-3</c:v>
                </c:pt>
                <c:pt idx="55">
                  <c:v>3.5703000000000002E-3</c:v>
                </c:pt>
                <c:pt idx="56">
                  <c:v>3.372E-3</c:v>
                </c:pt>
                <c:pt idx="57">
                  <c:v>3.1736999999999998E-3</c:v>
                </c:pt>
                <c:pt idx="58">
                  <c:v>2.9754E-3</c:v>
                </c:pt>
                <c:pt idx="59">
                  <c:v>2.7772000000000001E-3</c:v>
                </c:pt>
                <c:pt idx="60">
                  <c:v>2.5788999999999999E-3</c:v>
                </c:pt>
                <c:pt idx="61">
                  <c:v>2.4367E-3</c:v>
                </c:pt>
                <c:pt idx="62">
                  <c:v>2.2945999999999999E-3</c:v>
                </c:pt>
                <c:pt idx="63">
                  <c:v>2.1524000000000001E-3</c:v>
                </c:pt>
                <c:pt idx="64">
                  <c:v>2.0103E-3</c:v>
                </c:pt>
                <c:pt idx="65">
                  <c:v>1.8680999999999999E-3</c:v>
                </c:pt>
                <c:pt idx="66">
                  <c:v>1.8119E-3</c:v>
                </c:pt>
                <c:pt idx="67">
                  <c:v>1.7557E-3</c:v>
                </c:pt>
                <c:pt idx="68">
                  <c:v>1.6995000000000001E-3</c:v>
                </c:pt>
                <c:pt idx="69">
                  <c:v>1.6433000000000001E-3</c:v>
                </c:pt>
                <c:pt idx="70">
                  <c:v>1.5870999999999999E-3</c:v>
                </c:pt>
                <c:pt idx="71">
                  <c:v>1.5731E-3</c:v>
                </c:pt>
                <c:pt idx="72">
                  <c:v>1.5590000000000001E-3</c:v>
                </c:pt>
                <c:pt idx="73">
                  <c:v>1.5449000000000001E-3</c:v>
                </c:pt>
                <c:pt idx="74">
                  <c:v>1.5309E-3</c:v>
                </c:pt>
                <c:pt idx="75">
                  <c:v>1.5168E-3</c:v>
                </c:pt>
                <c:pt idx="76">
                  <c:v>1.5013978723404256E-3</c:v>
                </c:pt>
                <c:pt idx="77">
                  <c:v>1.4859957446808512E-3</c:v>
                </c:pt>
                <c:pt idx="78">
                  <c:v>1.4705936170212768E-3</c:v>
                </c:pt>
                <c:pt idx="79">
                  <c:v>1.4551914893617024E-3</c:v>
                </c:pt>
                <c:pt idx="80">
                  <c:v>1.439789361702128E-3</c:v>
                </c:pt>
                <c:pt idx="81">
                  <c:v>1.4243872340425536E-3</c:v>
                </c:pt>
                <c:pt idx="82">
                  <c:v>1.4089851063829792E-3</c:v>
                </c:pt>
                <c:pt idx="83">
                  <c:v>1.3935829787234048E-3</c:v>
                </c:pt>
                <c:pt idx="84">
                  <c:v>1.3781808510638304E-3</c:v>
                </c:pt>
                <c:pt idx="85">
                  <c:v>1.362778723404256E-3</c:v>
                </c:pt>
                <c:pt idx="86">
                  <c:v>1.3473765957446816E-3</c:v>
                </c:pt>
                <c:pt idx="87">
                  <c:v>1.3319744680851072E-3</c:v>
                </c:pt>
                <c:pt idx="88">
                  <c:v>1.3165723404255328E-3</c:v>
                </c:pt>
                <c:pt idx="89">
                  <c:v>1.3011702127659584E-3</c:v>
                </c:pt>
                <c:pt idx="90">
                  <c:v>1.285768085106384E-3</c:v>
                </c:pt>
                <c:pt idx="91">
                  <c:v>1.2703659574468096E-3</c:v>
                </c:pt>
                <c:pt idx="92">
                  <c:v>1.2549638297872352E-3</c:v>
                </c:pt>
                <c:pt idx="93">
                  <c:v>1.2395617021276608E-3</c:v>
                </c:pt>
                <c:pt idx="94">
                  <c:v>1.2241595744680864E-3</c:v>
                </c:pt>
                <c:pt idx="95">
                  <c:v>1.208757446808512E-3</c:v>
                </c:pt>
                <c:pt idx="96">
                  <c:v>1.1933553191489376E-3</c:v>
                </c:pt>
                <c:pt idx="97">
                  <c:v>1.1779531914893632E-3</c:v>
                </c:pt>
                <c:pt idx="98">
                  <c:v>1.1625510638297888E-3</c:v>
                </c:pt>
                <c:pt idx="99">
                  <c:v>1.1471489361702144E-3</c:v>
                </c:pt>
                <c:pt idx="100">
                  <c:v>1.13174680851064E-3</c:v>
                </c:pt>
                <c:pt idx="101">
                  <c:v>1.1163446808510656E-3</c:v>
                </c:pt>
                <c:pt idx="102">
                  <c:v>1.1009425531914912E-3</c:v>
                </c:pt>
                <c:pt idx="103">
                  <c:v>1.0855404255319169E-3</c:v>
                </c:pt>
                <c:pt idx="104">
                  <c:v>1.0701382978723425E-3</c:v>
                </c:pt>
                <c:pt idx="105">
                  <c:v>1.0547361702127681E-3</c:v>
                </c:pt>
                <c:pt idx="106">
                  <c:v>1.0393340425531937E-3</c:v>
                </c:pt>
                <c:pt idx="107">
                  <c:v>1.0239319148936193E-3</c:v>
                </c:pt>
                <c:pt idx="108">
                  <c:v>1.0085297872340449E-3</c:v>
                </c:pt>
                <c:pt idx="109">
                  <c:v>9.9312765957447046E-4</c:v>
                </c:pt>
                <c:pt idx="110">
                  <c:v>9.7772553191489606E-4</c:v>
                </c:pt>
                <c:pt idx="111">
                  <c:v>9.6232340425532155E-4</c:v>
                </c:pt>
                <c:pt idx="112">
                  <c:v>9.4692127659574705E-4</c:v>
                </c:pt>
                <c:pt idx="113">
                  <c:v>9.3151914893617254E-4</c:v>
                </c:pt>
                <c:pt idx="114">
                  <c:v>9.1611702127659803E-4</c:v>
                </c:pt>
                <c:pt idx="115">
                  <c:v>9.0071489361702353E-4</c:v>
                </c:pt>
                <c:pt idx="116">
                  <c:v>8.8531276595744902E-4</c:v>
                </c:pt>
                <c:pt idx="117">
                  <c:v>8.6991063829787451E-4</c:v>
                </c:pt>
                <c:pt idx="118">
                  <c:v>8.5450851063830001E-4</c:v>
                </c:pt>
                <c:pt idx="119">
                  <c:v>8.391063829787255E-4</c:v>
                </c:pt>
                <c:pt idx="120">
                  <c:v>8.2370425531915099E-4</c:v>
                </c:pt>
                <c:pt idx="121">
                  <c:v>8.0830212765957649E-4</c:v>
                </c:pt>
                <c:pt idx="122">
                  <c:v>7.9290000000000003E-4</c:v>
                </c:pt>
                <c:pt idx="123">
                  <c:v>7.3039999999999997E-4</c:v>
                </c:pt>
                <c:pt idx="124">
                  <c:v>6.6799999999999997E-4</c:v>
                </c:pt>
                <c:pt idx="125">
                  <c:v>6.0550000000000003E-4</c:v>
                </c:pt>
                <c:pt idx="126">
                  <c:v>5.4699999999999996E-4</c:v>
                </c:pt>
                <c:pt idx="127">
                  <c:v>4.885E-4</c:v>
                </c:pt>
                <c:pt idx="128">
                  <c:v>4.2999999999999999E-4</c:v>
                </c:pt>
                <c:pt idx="129">
                  <c:v>3.7149999999999998E-4</c:v>
                </c:pt>
                <c:pt idx="130">
                  <c:v>3.1300000000000002E-4</c:v>
                </c:pt>
                <c:pt idx="131">
                  <c:v>2.6449999999999998E-4</c:v>
                </c:pt>
                <c:pt idx="132">
                  <c:v>2.1589999999999999E-4</c:v>
                </c:pt>
                <c:pt idx="133">
                  <c:v>1.673E-4</c:v>
                </c:pt>
                <c:pt idx="134">
                  <c:v>1.188E-4</c:v>
                </c:pt>
                <c:pt idx="135">
                  <c:v>7.0199999999999999E-5</c:v>
                </c:pt>
                <c:pt idx="136">
                  <c:v>4.5099999999999998E-5</c:v>
                </c:pt>
                <c:pt idx="137">
                  <c:v>2.0000000000000002E-5</c:v>
                </c:pt>
                <c:pt idx="138">
                  <c:v>1.5E-5</c:v>
                </c:pt>
                <c:pt idx="139">
                  <c:v>1.0000000000000001E-5</c:v>
                </c:pt>
                <c:pt idx="140">
                  <c:v>5.0000000000000004E-6</c:v>
                </c:pt>
                <c:pt idx="141">
                  <c:v>4.8999999999999997E-6</c:v>
                </c:pt>
                <c:pt idx="142">
                  <c:v>4.7999999999999998E-6</c:v>
                </c:pt>
                <c:pt idx="143">
                  <c:v>4.6999999999999999E-6</c:v>
                </c:pt>
                <c:pt idx="144">
                  <c:v>4.6E-6</c:v>
                </c:pt>
                <c:pt idx="145">
                  <c:v>4.5000000000000001E-6</c:v>
                </c:pt>
                <c:pt idx="146">
                  <c:v>4.4000000000000002E-6</c:v>
                </c:pt>
                <c:pt idx="147">
                  <c:v>4.3000000000000003E-6</c:v>
                </c:pt>
                <c:pt idx="148">
                  <c:v>4.1999999999999996E-6</c:v>
                </c:pt>
                <c:pt idx="149">
                  <c:v>4.0999999999999997E-6</c:v>
                </c:pt>
                <c:pt idx="150">
                  <c:v>3.9999999999999998E-6</c:v>
                </c:pt>
                <c:pt idx="151">
                  <c:v>3.8999999999999999E-6</c:v>
                </c:pt>
                <c:pt idx="152">
                  <c:v>3.8E-6</c:v>
                </c:pt>
                <c:pt idx="153">
                  <c:v>3.7000000000000002E-6</c:v>
                </c:pt>
                <c:pt idx="154">
                  <c:v>3.5999999999999998E-6</c:v>
                </c:pt>
                <c:pt idx="155">
                  <c:v>3.4999999999999999E-6</c:v>
                </c:pt>
                <c:pt idx="156">
                  <c:v>3.4000000000000001E-6</c:v>
                </c:pt>
                <c:pt idx="157">
                  <c:v>3.3000000000000002E-6</c:v>
                </c:pt>
                <c:pt idx="158">
                  <c:v>3.1999999999999999E-6</c:v>
                </c:pt>
                <c:pt idx="159">
                  <c:v>3.1E-6</c:v>
                </c:pt>
                <c:pt idx="160">
                  <c:v>3.0000000000000001E-6</c:v>
                </c:pt>
                <c:pt idx="161">
                  <c:v>2.9000000000000002E-6</c:v>
                </c:pt>
                <c:pt idx="162">
                  <c:v>2.7999999999999999E-6</c:v>
                </c:pt>
                <c:pt idx="163">
                  <c:v>2.7E-6</c:v>
                </c:pt>
                <c:pt idx="164">
                  <c:v>2.6000000000000001E-6</c:v>
                </c:pt>
                <c:pt idx="165">
                  <c:v>2.5000000000000002E-6</c:v>
                </c:pt>
                <c:pt idx="166">
                  <c:v>2.3999999999999999E-6</c:v>
                </c:pt>
                <c:pt idx="167">
                  <c:v>2.3E-6</c:v>
                </c:pt>
                <c:pt idx="168">
                  <c:v>2.2000000000000001E-6</c:v>
                </c:pt>
                <c:pt idx="169">
                  <c:v>2.0999999999999998E-6</c:v>
                </c:pt>
                <c:pt idx="170">
                  <c:v>1.9999999999999999E-6</c:v>
                </c:pt>
                <c:pt idx="171">
                  <c:v>1.9E-6</c:v>
                </c:pt>
                <c:pt idx="172">
                  <c:v>1.7999999999999999E-6</c:v>
                </c:pt>
                <c:pt idx="173">
                  <c:v>1.7E-6</c:v>
                </c:pt>
                <c:pt idx="174">
                  <c:v>1.5999999999999999E-6</c:v>
                </c:pt>
                <c:pt idx="175">
                  <c:v>1.5E-6</c:v>
                </c:pt>
                <c:pt idx="176">
                  <c:v>1.3999999999999999E-6</c:v>
                </c:pt>
                <c:pt idx="177">
                  <c:v>1.3E-6</c:v>
                </c:pt>
                <c:pt idx="178">
                  <c:v>1.1999999999999999E-6</c:v>
                </c:pt>
                <c:pt idx="179">
                  <c:v>1.1000000000000001E-6</c:v>
                </c:pt>
                <c:pt idx="180">
                  <c:v>9.9999999999999995E-7</c:v>
                </c:pt>
                <c:pt idx="181">
                  <c:v>8.9999999999999996E-7</c:v>
                </c:pt>
                <c:pt idx="182">
                  <c:v>7.9999999999999996E-7</c:v>
                </c:pt>
                <c:pt idx="183">
                  <c:v>6.9999999999999997E-7</c:v>
                </c:pt>
                <c:pt idx="184">
                  <c:v>5.9999999999999997E-7</c:v>
                </c:pt>
                <c:pt idx="185" formatCode="0">
                  <c:v>0</c:v>
                </c:pt>
                <c:pt idx="186" formatCode="0">
                  <c:v>0</c:v>
                </c:pt>
                <c:pt idx="187" formatCode="0">
                  <c:v>0</c:v>
                </c:pt>
                <c:pt idx="188" formatCode="0">
                  <c:v>0</c:v>
                </c:pt>
                <c:pt idx="189" formatCode="0">
                  <c:v>0</c:v>
                </c:pt>
                <c:pt idx="190" formatCode="0">
                  <c:v>0</c:v>
                </c:pt>
                <c:pt idx="191" formatCode="0">
                  <c:v>0</c:v>
                </c:pt>
                <c:pt idx="192" formatCode="0">
                  <c:v>0</c:v>
                </c:pt>
                <c:pt idx="193" formatCode="0">
                  <c:v>0</c:v>
                </c:pt>
                <c:pt idx="194" formatCode="0">
                  <c:v>0</c:v>
                </c:pt>
                <c:pt idx="195" formatCode="0">
                  <c:v>0</c:v>
                </c:pt>
                <c:pt idx="196" formatCode="0">
                  <c:v>0</c:v>
                </c:pt>
                <c:pt idx="197" formatCode="0">
                  <c:v>0</c:v>
                </c:pt>
                <c:pt idx="198" formatCode="0">
                  <c:v>0</c:v>
                </c:pt>
                <c:pt idx="199" formatCode="0">
                  <c:v>0</c:v>
                </c:pt>
                <c:pt idx="200" formatCode="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9EC4-420F-84F1-C68C5B5525C9}"/>
            </c:ext>
          </c:extLst>
        </c:ser>
        <c:ser>
          <c:idx val="8"/>
          <c:order val="8"/>
          <c:tx>
            <c:strRef>
              <c:f>r0_v832Initial!$AP$1</c:f>
              <c:strCache>
                <c:ptCount val="1"/>
                <c:pt idx="0">
                  <c:v>XI_LT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r0_v832Initial!$Z$2:$Z$202</c:f>
              <c:numCache>
                <c:formatCode>General</c:formatCode>
                <c:ptCount val="20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  <c:pt idx="151">
                  <c:v>302</c:v>
                </c:pt>
                <c:pt idx="152">
                  <c:v>304</c:v>
                </c:pt>
                <c:pt idx="153">
                  <c:v>306</c:v>
                </c:pt>
                <c:pt idx="154">
                  <c:v>308</c:v>
                </c:pt>
                <c:pt idx="155">
                  <c:v>310</c:v>
                </c:pt>
                <c:pt idx="156">
                  <c:v>312</c:v>
                </c:pt>
                <c:pt idx="157">
                  <c:v>314</c:v>
                </c:pt>
                <c:pt idx="158">
                  <c:v>316</c:v>
                </c:pt>
                <c:pt idx="159">
                  <c:v>318</c:v>
                </c:pt>
                <c:pt idx="160">
                  <c:v>320</c:v>
                </c:pt>
                <c:pt idx="161">
                  <c:v>322</c:v>
                </c:pt>
                <c:pt idx="162">
                  <c:v>324</c:v>
                </c:pt>
                <c:pt idx="163">
                  <c:v>326</c:v>
                </c:pt>
                <c:pt idx="164">
                  <c:v>328</c:v>
                </c:pt>
                <c:pt idx="165">
                  <c:v>330</c:v>
                </c:pt>
                <c:pt idx="166">
                  <c:v>332</c:v>
                </c:pt>
                <c:pt idx="167">
                  <c:v>334</c:v>
                </c:pt>
                <c:pt idx="168">
                  <c:v>336</c:v>
                </c:pt>
                <c:pt idx="169">
                  <c:v>338</c:v>
                </c:pt>
                <c:pt idx="170">
                  <c:v>340</c:v>
                </c:pt>
                <c:pt idx="171">
                  <c:v>342</c:v>
                </c:pt>
                <c:pt idx="172">
                  <c:v>344</c:v>
                </c:pt>
                <c:pt idx="173">
                  <c:v>346</c:v>
                </c:pt>
                <c:pt idx="174">
                  <c:v>348</c:v>
                </c:pt>
                <c:pt idx="175">
                  <c:v>350</c:v>
                </c:pt>
                <c:pt idx="176">
                  <c:v>352</c:v>
                </c:pt>
                <c:pt idx="177">
                  <c:v>354</c:v>
                </c:pt>
                <c:pt idx="178">
                  <c:v>356</c:v>
                </c:pt>
                <c:pt idx="179">
                  <c:v>358</c:v>
                </c:pt>
                <c:pt idx="180">
                  <c:v>360</c:v>
                </c:pt>
                <c:pt idx="181">
                  <c:v>362</c:v>
                </c:pt>
                <c:pt idx="182">
                  <c:v>364</c:v>
                </c:pt>
                <c:pt idx="183">
                  <c:v>366</c:v>
                </c:pt>
                <c:pt idx="184">
                  <c:v>368</c:v>
                </c:pt>
                <c:pt idx="185">
                  <c:v>370</c:v>
                </c:pt>
                <c:pt idx="186">
                  <c:v>372</c:v>
                </c:pt>
                <c:pt idx="187">
                  <c:v>374</c:v>
                </c:pt>
                <c:pt idx="188">
                  <c:v>376</c:v>
                </c:pt>
                <c:pt idx="189">
                  <c:v>378</c:v>
                </c:pt>
                <c:pt idx="190">
                  <c:v>380</c:v>
                </c:pt>
                <c:pt idx="191">
                  <c:v>382</c:v>
                </c:pt>
                <c:pt idx="192">
                  <c:v>384</c:v>
                </c:pt>
                <c:pt idx="193">
                  <c:v>386</c:v>
                </c:pt>
                <c:pt idx="194">
                  <c:v>388</c:v>
                </c:pt>
                <c:pt idx="195">
                  <c:v>390</c:v>
                </c:pt>
                <c:pt idx="196">
                  <c:v>392</c:v>
                </c:pt>
                <c:pt idx="197">
                  <c:v>394</c:v>
                </c:pt>
                <c:pt idx="198">
                  <c:v>396</c:v>
                </c:pt>
                <c:pt idx="199">
                  <c:v>398</c:v>
                </c:pt>
                <c:pt idx="200">
                  <c:v>400</c:v>
                </c:pt>
              </c:numCache>
            </c:numRef>
          </c:xVal>
          <c:yVal>
            <c:numRef>
              <c:f>r0_v832Initial!$AP$2:$AP$202</c:f>
              <c:numCache>
                <c:formatCode>0.0000000</c:formatCode>
                <c:ptCount val="201"/>
                <c:pt idx="0">
                  <c:v>1</c:v>
                </c:pt>
                <c:pt idx="1">
                  <c:v>0.9</c:v>
                </c:pt>
                <c:pt idx="2">
                  <c:v>0.67500000000000004</c:v>
                </c:pt>
                <c:pt idx="3">
                  <c:v>0.375</c:v>
                </c:pt>
                <c:pt idx="4">
                  <c:v>0.2</c:v>
                </c:pt>
                <c:pt idx="5">
                  <c:v>0.14000000000000001</c:v>
                </c:pt>
                <c:pt idx="6">
                  <c:v>0.115</c:v>
                </c:pt>
                <c:pt idx="7">
                  <c:v>9.6044099999999993E-2</c:v>
                </c:pt>
                <c:pt idx="8">
                  <c:v>8.4000000000000005E-2</c:v>
                </c:pt>
                <c:pt idx="9">
                  <c:v>6.9500000000000006E-2</c:v>
                </c:pt>
                <c:pt idx="10">
                  <c:v>5.8601500000000001E-2</c:v>
                </c:pt>
                <c:pt idx="11">
                  <c:v>5.5774999999999998E-2</c:v>
                </c:pt>
                <c:pt idx="12">
                  <c:v>5.29484E-2</c:v>
                </c:pt>
                <c:pt idx="13">
                  <c:v>5.0121899999999997E-2</c:v>
                </c:pt>
                <c:pt idx="14">
                  <c:v>4.7295299999999998E-2</c:v>
                </c:pt>
                <c:pt idx="15">
                  <c:v>4.4468800000000003E-2</c:v>
                </c:pt>
                <c:pt idx="16">
                  <c:v>3.9645300000000001E-2</c:v>
                </c:pt>
                <c:pt idx="17">
                  <c:v>3.48218E-2</c:v>
                </c:pt>
                <c:pt idx="18">
                  <c:v>2.9998299999999999E-2</c:v>
                </c:pt>
                <c:pt idx="19">
                  <c:v>2.51749E-2</c:v>
                </c:pt>
                <c:pt idx="20">
                  <c:v>2.0351399999999999E-2</c:v>
                </c:pt>
                <c:pt idx="21">
                  <c:v>1.9398100000000001E-2</c:v>
                </c:pt>
                <c:pt idx="22">
                  <c:v>1.8444800000000001E-2</c:v>
                </c:pt>
                <c:pt idx="23">
                  <c:v>1.74916E-2</c:v>
                </c:pt>
                <c:pt idx="24">
                  <c:v>1.6538299999999999E-2</c:v>
                </c:pt>
                <c:pt idx="25">
                  <c:v>1.5585E-2</c:v>
                </c:pt>
                <c:pt idx="26">
                  <c:v>1.4726400000000001E-2</c:v>
                </c:pt>
                <c:pt idx="27">
                  <c:v>1.38677E-2</c:v>
                </c:pt>
                <c:pt idx="28">
                  <c:v>1.3009E-2</c:v>
                </c:pt>
                <c:pt idx="29">
                  <c:v>1.2150299999999999E-2</c:v>
                </c:pt>
                <c:pt idx="30">
                  <c:v>1.12917E-2</c:v>
                </c:pt>
                <c:pt idx="31">
                  <c:v>1.08237E-2</c:v>
                </c:pt>
                <c:pt idx="32">
                  <c:v>1.0355700000000001E-2</c:v>
                </c:pt>
                <c:pt idx="33">
                  <c:v>9.8876999999999993E-3</c:v>
                </c:pt>
                <c:pt idx="34">
                  <c:v>9.4196999999999996E-3</c:v>
                </c:pt>
                <c:pt idx="35">
                  <c:v>8.9516999999999999E-3</c:v>
                </c:pt>
                <c:pt idx="36">
                  <c:v>8.5800000000000008E-3</c:v>
                </c:pt>
                <c:pt idx="37">
                  <c:v>8.2083E-3</c:v>
                </c:pt>
                <c:pt idx="38">
                  <c:v>7.8367000000000003E-3</c:v>
                </c:pt>
                <c:pt idx="39">
                  <c:v>7.4650000000000003E-3</c:v>
                </c:pt>
                <c:pt idx="40">
                  <c:v>7.0933999999999997E-3</c:v>
                </c:pt>
                <c:pt idx="41">
                  <c:v>6.8696E-3</c:v>
                </c:pt>
                <c:pt idx="42">
                  <c:v>6.6458000000000003E-3</c:v>
                </c:pt>
                <c:pt idx="43">
                  <c:v>6.4219999999999998E-3</c:v>
                </c:pt>
                <c:pt idx="44">
                  <c:v>6.1982000000000001E-3</c:v>
                </c:pt>
                <c:pt idx="45">
                  <c:v>5.9744000000000004E-3</c:v>
                </c:pt>
                <c:pt idx="46">
                  <c:v>5.7892999999999998E-3</c:v>
                </c:pt>
                <c:pt idx="47">
                  <c:v>5.6042000000000002E-3</c:v>
                </c:pt>
                <c:pt idx="48">
                  <c:v>5.4190999999999996E-3</c:v>
                </c:pt>
                <c:pt idx="49">
                  <c:v>5.2339999999999999E-3</c:v>
                </c:pt>
                <c:pt idx="50">
                  <c:v>5.0489999999999997E-3</c:v>
                </c:pt>
                <c:pt idx="51">
                  <c:v>4.7532E-3</c:v>
                </c:pt>
                <c:pt idx="52">
                  <c:v>4.4574999999999997E-3</c:v>
                </c:pt>
                <c:pt idx="53">
                  <c:v>4.1618000000000002E-3</c:v>
                </c:pt>
                <c:pt idx="54">
                  <c:v>3.8660000000000001E-3</c:v>
                </c:pt>
                <c:pt idx="55">
                  <c:v>3.5703000000000002E-3</c:v>
                </c:pt>
                <c:pt idx="56">
                  <c:v>3.372E-3</c:v>
                </c:pt>
                <c:pt idx="57">
                  <c:v>3.1736999999999998E-3</c:v>
                </c:pt>
                <c:pt idx="58">
                  <c:v>2.9754E-3</c:v>
                </c:pt>
                <c:pt idx="59">
                  <c:v>2.7772000000000001E-3</c:v>
                </c:pt>
                <c:pt idx="60">
                  <c:v>2.5788999999999999E-3</c:v>
                </c:pt>
                <c:pt idx="61">
                  <c:v>2.4367E-3</c:v>
                </c:pt>
                <c:pt idx="62">
                  <c:v>2.2945999999999999E-3</c:v>
                </c:pt>
                <c:pt idx="63">
                  <c:v>2.1524000000000001E-3</c:v>
                </c:pt>
                <c:pt idx="64">
                  <c:v>2.0103E-3</c:v>
                </c:pt>
                <c:pt idx="65">
                  <c:v>1.8680999999999999E-3</c:v>
                </c:pt>
                <c:pt idx="66">
                  <c:v>1.8119E-3</c:v>
                </c:pt>
                <c:pt idx="67">
                  <c:v>1.7557E-3</c:v>
                </c:pt>
                <c:pt idx="68">
                  <c:v>1.6995000000000001E-3</c:v>
                </c:pt>
                <c:pt idx="69">
                  <c:v>1.6433000000000001E-3</c:v>
                </c:pt>
                <c:pt idx="70">
                  <c:v>1.5870999999999999E-3</c:v>
                </c:pt>
                <c:pt idx="71">
                  <c:v>1.5731E-3</c:v>
                </c:pt>
                <c:pt idx="72">
                  <c:v>1.5590000000000001E-3</c:v>
                </c:pt>
                <c:pt idx="73">
                  <c:v>1.5449000000000001E-3</c:v>
                </c:pt>
                <c:pt idx="74">
                  <c:v>1.5309E-3</c:v>
                </c:pt>
                <c:pt idx="75">
                  <c:v>1.5168E-3</c:v>
                </c:pt>
                <c:pt idx="76">
                  <c:v>1.5013978723404256E-3</c:v>
                </c:pt>
                <c:pt idx="77">
                  <c:v>1.4859957446808512E-3</c:v>
                </c:pt>
                <c:pt idx="78">
                  <c:v>1.4705936170212768E-3</c:v>
                </c:pt>
                <c:pt idx="79">
                  <c:v>1.4551914893617024E-3</c:v>
                </c:pt>
                <c:pt idx="80">
                  <c:v>1.439789361702128E-3</c:v>
                </c:pt>
                <c:pt idx="81">
                  <c:v>1.4243872340425536E-3</c:v>
                </c:pt>
                <c:pt idx="82">
                  <c:v>1.4089851063829792E-3</c:v>
                </c:pt>
                <c:pt idx="83">
                  <c:v>1.3935829787234048E-3</c:v>
                </c:pt>
                <c:pt idx="84">
                  <c:v>1.3781808510638304E-3</c:v>
                </c:pt>
                <c:pt idx="85">
                  <c:v>1.362778723404256E-3</c:v>
                </c:pt>
                <c:pt idx="86">
                  <c:v>1.3473765957446816E-3</c:v>
                </c:pt>
                <c:pt idx="87">
                  <c:v>1.3319744680851072E-3</c:v>
                </c:pt>
                <c:pt idx="88">
                  <c:v>1.3165723404255328E-3</c:v>
                </c:pt>
                <c:pt idx="89">
                  <c:v>1.3011702127659584E-3</c:v>
                </c:pt>
                <c:pt idx="90">
                  <c:v>1.285768085106384E-3</c:v>
                </c:pt>
                <c:pt idx="91">
                  <c:v>1.2703659574468096E-3</c:v>
                </c:pt>
                <c:pt idx="92">
                  <c:v>1.2549638297872352E-3</c:v>
                </c:pt>
                <c:pt idx="93">
                  <c:v>1.2395617021276608E-3</c:v>
                </c:pt>
                <c:pt idx="94">
                  <c:v>1.2241595744680864E-3</c:v>
                </c:pt>
                <c:pt idx="95">
                  <c:v>1.208757446808512E-3</c:v>
                </c:pt>
                <c:pt idx="96">
                  <c:v>1.1933553191489376E-3</c:v>
                </c:pt>
                <c:pt idx="97">
                  <c:v>1.1779531914893632E-3</c:v>
                </c:pt>
                <c:pt idx="98">
                  <c:v>1.1625510638297888E-3</c:v>
                </c:pt>
                <c:pt idx="99">
                  <c:v>1.1471489361702144E-3</c:v>
                </c:pt>
                <c:pt idx="100">
                  <c:v>1.13174680851064E-3</c:v>
                </c:pt>
                <c:pt idx="101">
                  <c:v>1.1163446808510656E-3</c:v>
                </c:pt>
                <c:pt idx="102">
                  <c:v>1.1009425531914912E-3</c:v>
                </c:pt>
                <c:pt idx="103">
                  <c:v>1.0855404255319169E-3</c:v>
                </c:pt>
                <c:pt idx="104">
                  <c:v>1.0701382978723425E-3</c:v>
                </c:pt>
                <c:pt idx="105">
                  <c:v>1.0547361702127681E-3</c:v>
                </c:pt>
                <c:pt idx="106">
                  <c:v>1.0393340425531937E-3</c:v>
                </c:pt>
                <c:pt idx="107">
                  <c:v>1.0239319148936193E-3</c:v>
                </c:pt>
                <c:pt idx="108">
                  <c:v>1.0085297872340449E-3</c:v>
                </c:pt>
                <c:pt idx="109">
                  <c:v>9.9312765957447046E-4</c:v>
                </c:pt>
                <c:pt idx="110">
                  <c:v>9.7772553191489606E-4</c:v>
                </c:pt>
                <c:pt idx="111">
                  <c:v>9.6232340425532155E-4</c:v>
                </c:pt>
                <c:pt idx="112">
                  <c:v>9.4692127659574705E-4</c:v>
                </c:pt>
                <c:pt idx="113">
                  <c:v>9.3151914893617254E-4</c:v>
                </c:pt>
                <c:pt idx="114">
                  <c:v>9.1611702127659803E-4</c:v>
                </c:pt>
                <c:pt idx="115">
                  <c:v>9.0071489361702353E-4</c:v>
                </c:pt>
                <c:pt idx="116">
                  <c:v>8.8531276595744902E-4</c:v>
                </c:pt>
                <c:pt idx="117">
                  <c:v>8.6991063829787451E-4</c:v>
                </c:pt>
                <c:pt idx="118">
                  <c:v>8.5450851063830001E-4</c:v>
                </c:pt>
                <c:pt idx="119">
                  <c:v>8.391063829787255E-4</c:v>
                </c:pt>
                <c:pt idx="120">
                  <c:v>8.2370425531915099E-4</c:v>
                </c:pt>
                <c:pt idx="121">
                  <c:v>8.0830212765957649E-4</c:v>
                </c:pt>
                <c:pt idx="122">
                  <c:v>7.9290000000000003E-4</c:v>
                </c:pt>
                <c:pt idx="123">
                  <c:v>7.3039999999999997E-4</c:v>
                </c:pt>
                <c:pt idx="124">
                  <c:v>6.6799999999999997E-4</c:v>
                </c:pt>
                <c:pt idx="125">
                  <c:v>6.0550000000000003E-4</c:v>
                </c:pt>
                <c:pt idx="126">
                  <c:v>5.4699999999999996E-4</c:v>
                </c:pt>
                <c:pt idx="127">
                  <c:v>4.885E-4</c:v>
                </c:pt>
                <c:pt idx="128">
                  <c:v>4.2999999999999999E-4</c:v>
                </c:pt>
                <c:pt idx="129">
                  <c:v>3.7149999999999998E-4</c:v>
                </c:pt>
                <c:pt idx="130">
                  <c:v>3.1300000000000002E-4</c:v>
                </c:pt>
                <c:pt idx="131">
                  <c:v>2.6449999999999998E-4</c:v>
                </c:pt>
                <c:pt idx="132">
                  <c:v>2.1589999999999999E-4</c:v>
                </c:pt>
                <c:pt idx="133">
                  <c:v>1.673E-4</c:v>
                </c:pt>
                <c:pt idx="134">
                  <c:v>1.188E-4</c:v>
                </c:pt>
                <c:pt idx="135">
                  <c:v>7.0199999999999999E-5</c:v>
                </c:pt>
                <c:pt idx="136">
                  <c:v>4.5099999999999998E-5</c:v>
                </c:pt>
                <c:pt idx="137">
                  <c:v>2.0000000000000002E-5</c:v>
                </c:pt>
                <c:pt idx="138">
                  <c:v>1.5E-5</c:v>
                </c:pt>
                <c:pt idx="139">
                  <c:v>1.0000000000000001E-5</c:v>
                </c:pt>
                <c:pt idx="140">
                  <c:v>5.0000000000000004E-6</c:v>
                </c:pt>
                <c:pt idx="141">
                  <c:v>4.8999999999999997E-6</c:v>
                </c:pt>
                <c:pt idx="142">
                  <c:v>4.7999999999999998E-6</c:v>
                </c:pt>
                <c:pt idx="143">
                  <c:v>4.6999999999999999E-6</c:v>
                </c:pt>
                <c:pt idx="144">
                  <c:v>4.6E-6</c:v>
                </c:pt>
                <c:pt idx="145">
                  <c:v>4.5000000000000001E-6</c:v>
                </c:pt>
                <c:pt idx="146">
                  <c:v>4.4000000000000002E-6</c:v>
                </c:pt>
                <c:pt idx="147">
                  <c:v>4.3000000000000003E-6</c:v>
                </c:pt>
                <c:pt idx="148">
                  <c:v>4.1999999999999996E-6</c:v>
                </c:pt>
                <c:pt idx="149">
                  <c:v>4.0999999999999997E-6</c:v>
                </c:pt>
                <c:pt idx="150">
                  <c:v>3.9999999999999998E-6</c:v>
                </c:pt>
                <c:pt idx="151">
                  <c:v>3.8999999999999999E-6</c:v>
                </c:pt>
                <c:pt idx="152">
                  <c:v>3.8E-6</c:v>
                </c:pt>
                <c:pt idx="153">
                  <c:v>3.7000000000000002E-6</c:v>
                </c:pt>
                <c:pt idx="154">
                  <c:v>3.5999999999999998E-6</c:v>
                </c:pt>
                <c:pt idx="155">
                  <c:v>3.4999999999999999E-6</c:v>
                </c:pt>
                <c:pt idx="156">
                  <c:v>3.4000000000000001E-6</c:v>
                </c:pt>
                <c:pt idx="157">
                  <c:v>3.3000000000000002E-6</c:v>
                </c:pt>
                <c:pt idx="158">
                  <c:v>3.1999999999999999E-6</c:v>
                </c:pt>
                <c:pt idx="159">
                  <c:v>3.1E-6</c:v>
                </c:pt>
                <c:pt idx="160">
                  <c:v>3.0000000000000001E-6</c:v>
                </c:pt>
                <c:pt idx="161">
                  <c:v>2.9000000000000002E-6</c:v>
                </c:pt>
                <c:pt idx="162">
                  <c:v>2.7999999999999999E-6</c:v>
                </c:pt>
                <c:pt idx="163">
                  <c:v>2.7E-6</c:v>
                </c:pt>
                <c:pt idx="164">
                  <c:v>2.6000000000000001E-6</c:v>
                </c:pt>
                <c:pt idx="165">
                  <c:v>2.5000000000000002E-6</c:v>
                </c:pt>
                <c:pt idx="166">
                  <c:v>2.3999999999999999E-6</c:v>
                </c:pt>
                <c:pt idx="167">
                  <c:v>2.3E-6</c:v>
                </c:pt>
                <c:pt idx="168">
                  <c:v>2.2000000000000001E-6</c:v>
                </c:pt>
                <c:pt idx="169">
                  <c:v>2.0999999999999998E-6</c:v>
                </c:pt>
                <c:pt idx="170">
                  <c:v>1.9999999999999999E-6</c:v>
                </c:pt>
                <c:pt idx="171">
                  <c:v>1.9E-6</c:v>
                </c:pt>
                <c:pt idx="172">
                  <c:v>1.7999999999999999E-6</c:v>
                </c:pt>
                <c:pt idx="173">
                  <c:v>1.7E-6</c:v>
                </c:pt>
                <c:pt idx="174">
                  <c:v>1.5999999999999999E-6</c:v>
                </c:pt>
                <c:pt idx="175">
                  <c:v>1.5E-6</c:v>
                </c:pt>
                <c:pt idx="176">
                  <c:v>1.3999999999999999E-6</c:v>
                </c:pt>
                <c:pt idx="177">
                  <c:v>1.3E-6</c:v>
                </c:pt>
                <c:pt idx="178">
                  <c:v>1.1999999999999999E-6</c:v>
                </c:pt>
                <c:pt idx="179">
                  <c:v>1.1000000000000001E-6</c:v>
                </c:pt>
                <c:pt idx="180">
                  <c:v>9.9999999999999995E-7</c:v>
                </c:pt>
                <c:pt idx="181">
                  <c:v>8.9999999999999996E-7</c:v>
                </c:pt>
                <c:pt idx="182">
                  <c:v>7.9999999999999996E-7</c:v>
                </c:pt>
                <c:pt idx="183">
                  <c:v>6.9999999999999997E-7</c:v>
                </c:pt>
                <c:pt idx="184">
                  <c:v>5.9999999999999997E-7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9EC4-420F-84F1-C68C5B5525C9}"/>
            </c:ext>
          </c:extLst>
        </c:ser>
        <c:ser>
          <c:idx val="9"/>
          <c:order val="9"/>
          <c:tx>
            <c:strRef>
              <c:f>r0_v832Initial!$AQ$1</c:f>
              <c:strCache>
                <c:ptCount val="1"/>
                <c:pt idx="0">
                  <c:v>XI_MD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r0_v832Initial!$Z$2:$Z$202</c:f>
              <c:numCache>
                <c:formatCode>General</c:formatCode>
                <c:ptCount val="20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  <c:pt idx="151">
                  <c:v>302</c:v>
                </c:pt>
                <c:pt idx="152">
                  <c:v>304</c:v>
                </c:pt>
                <c:pt idx="153">
                  <c:v>306</c:v>
                </c:pt>
                <c:pt idx="154">
                  <c:v>308</c:v>
                </c:pt>
                <c:pt idx="155">
                  <c:v>310</c:v>
                </c:pt>
                <c:pt idx="156">
                  <c:v>312</c:v>
                </c:pt>
                <c:pt idx="157">
                  <c:v>314</c:v>
                </c:pt>
                <c:pt idx="158">
                  <c:v>316</c:v>
                </c:pt>
                <c:pt idx="159">
                  <c:v>318</c:v>
                </c:pt>
                <c:pt idx="160">
                  <c:v>320</c:v>
                </c:pt>
                <c:pt idx="161">
                  <c:v>322</c:v>
                </c:pt>
                <c:pt idx="162">
                  <c:v>324</c:v>
                </c:pt>
                <c:pt idx="163">
                  <c:v>326</c:v>
                </c:pt>
                <c:pt idx="164">
                  <c:v>328</c:v>
                </c:pt>
                <c:pt idx="165">
                  <c:v>330</c:v>
                </c:pt>
                <c:pt idx="166">
                  <c:v>332</c:v>
                </c:pt>
                <c:pt idx="167">
                  <c:v>334</c:v>
                </c:pt>
                <c:pt idx="168">
                  <c:v>336</c:v>
                </c:pt>
                <c:pt idx="169">
                  <c:v>338</c:v>
                </c:pt>
                <c:pt idx="170">
                  <c:v>340</c:v>
                </c:pt>
                <c:pt idx="171">
                  <c:v>342</c:v>
                </c:pt>
                <c:pt idx="172">
                  <c:v>344</c:v>
                </c:pt>
                <c:pt idx="173">
                  <c:v>346</c:v>
                </c:pt>
                <c:pt idx="174">
                  <c:v>348</c:v>
                </c:pt>
                <c:pt idx="175">
                  <c:v>350</c:v>
                </c:pt>
                <c:pt idx="176">
                  <c:v>352</c:v>
                </c:pt>
                <c:pt idx="177">
                  <c:v>354</c:v>
                </c:pt>
                <c:pt idx="178">
                  <c:v>356</c:v>
                </c:pt>
                <c:pt idx="179">
                  <c:v>358</c:v>
                </c:pt>
                <c:pt idx="180">
                  <c:v>360</c:v>
                </c:pt>
                <c:pt idx="181">
                  <c:v>362</c:v>
                </c:pt>
                <c:pt idx="182">
                  <c:v>364</c:v>
                </c:pt>
                <c:pt idx="183">
                  <c:v>366</c:v>
                </c:pt>
                <c:pt idx="184">
                  <c:v>368</c:v>
                </c:pt>
                <c:pt idx="185">
                  <c:v>370</c:v>
                </c:pt>
                <c:pt idx="186">
                  <c:v>372</c:v>
                </c:pt>
                <c:pt idx="187">
                  <c:v>374</c:v>
                </c:pt>
                <c:pt idx="188">
                  <c:v>376</c:v>
                </c:pt>
                <c:pt idx="189">
                  <c:v>378</c:v>
                </c:pt>
                <c:pt idx="190">
                  <c:v>380</c:v>
                </c:pt>
                <c:pt idx="191">
                  <c:v>382</c:v>
                </c:pt>
                <c:pt idx="192">
                  <c:v>384</c:v>
                </c:pt>
                <c:pt idx="193">
                  <c:v>386</c:v>
                </c:pt>
                <c:pt idx="194">
                  <c:v>388</c:v>
                </c:pt>
                <c:pt idx="195">
                  <c:v>390</c:v>
                </c:pt>
                <c:pt idx="196">
                  <c:v>392</c:v>
                </c:pt>
                <c:pt idx="197">
                  <c:v>394</c:v>
                </c:pt>
                <c:pt idx="198">
                  <c:v>396</c:v>
                </c:pt>
                <c:pt idx="199">
                  <c:v>398</c:v>
                </c:pt>
                <c:pt idx="200">
                  <c:v>400</c:v>
                </c:pt>
              </c:numCache>
            </c:numRef>
          </c:xVal>
          <c:yVal>
            <c:numRef>
              <c:f>r0_v832Initial!$AQ$2:$AQ$202</c:f>
              <c:numCache>
                <c:formatCode>0.0000000</c:formatCode>
                <c:ptCount val="201"/>
                <c:pt idx="0">
                  <c:v>1</c:v>
                </c:pt>
                <c:pt idx="1">
                  <c:v>0.6</c:v>
                </c:pt>
                <c:pt idx="2">
                  <c:v>0.4</c:v>
                </c:pt>
                <c:pt idx="3">
                  <c:v>0.25</c:v>
                </c:pt>
                <c:pt idx="4">
                  <c:v>0.13333333333333333</c:v>
                </c:pt>
                <c:pt idx="5">
                  <c:v>9.3333333333333338E-2</c:v>
                </c:pt>
                <c:pt idx="6">
                  <c:v>7.6666666666666661E-2</c:v>
                </c:pt>
                <c:pt idx="7">
                  <c:v>6.4029399999999986E-2</c:v>
                </c:pt>
                <c:pt idx="8">
                  <c:v>5.6000000000000001E-2</c:v>
                </c:pt>
                <c:pt idx="9">
                  <c:v>4.6333333333333337E-2</c:v>
                </c:pt>
                <c:pt idx="10">
                  <c:v>3.9067666666666667E-2</c:v>
                </c:pt>
                <c:pt idx="11">
                  <c:v>3.7183333333333332E-2</c:v>
                </c:pt>
                <c:pt idx="12">
                  <c:v>3.5298933333333331E-2</c:v>
                </c:pt>
                <c:pt idx="13">
                  <c:v>3.3414599999999996E-2</c:v>
                </c:pt>
                <c:pt idx="14">
                  <c:v>3.1530199999999994E-2</c:v>
                </c:pt>
                <c:pt idx="15">
                  <c:v>2.9645866666666666E-2</c:v>
                </c:pt>
                <c:pt idx="16">
                  <c:v>2.6430200000000001E-2</c:v>
                </c:pt>
                <c:pt idx="17">
                  <c:v>2.3214533333333332E-2</c:v>
                </c:pt>
                <c:pt idx="18">
                  <c:v>1.9998866666666663E-2</c:v>
                </c:pt>
                <c:pt idx="19">
                  <c:v>1.6783266666666664E-2</c:v>
                </c:pt>
                <c:pt idx="20">
                  <c:v>1.3567599999999999E-2</c:v>
                </c:pt>
                <c:pt idx="21">
                  <c:v>1.2932066666666667E-2</c:v>
                </c:pt>
                <c:pt idx="22">
                  <c:v>1.2296533333333333E-2</c:v>
                </c:pt>
                <c:pt idx="23">
                  <c:v>1.1661066666666666E-2</c:v>
                </c:pt>
                <c:pt idx="24">
                  <c:v>1.1025533333333332E-2</c:v>
                </c:pt>
                <c:pt idx="25">
                  <c:v>1.08255E-2</c:v>
                </c:pt>
                <c:pt idx="26">
                  <c:v>1.06255E-2</c:v>
                </c:pt>
                <c:pt idx="27">
                  <c:v>1.0425500000000001E-2</c:v>
                </c:pt>
                <c:pt idx="28">
                  <c:v>1.02255E-2</c:v>
                </c:pt>
                <c:pt idx="29">
                  <c:v>1.0025533333333333E-2</c:v>
                </c:pt>
                <c:pt idx="30">
                  <c:v>9.8254999999999992E-3</c:v>
                </c:pt>
                <c:pt idx="31">
                  <c:v>9.6255000000000004E-3</c:v>
                </c:pt>
                <c:pt idx="32">
                  <c:v>9.4254999999999999E-3</c:v>
                </c:pt>
                <c:pt idx="33">
                  <c:v>9.2254999999999993E-3</c:v>
                </c:pt>
                <c:pt idx="34">
                  <c:v>9.0255333333333319E-3</c:v>
                </c:pt>
                <c:pt idx="35">
                  <c:v>8.8255E-3</c:v>
                </c:pt>
                <c:pt idx="36">
                  <c:v>8.6254999999999995E-3</c:v>
                </c:pt>
                <c:pt idx="37">
                  <c:v>8.4255000000000007E-3</c:v>
                </c:pt>
                <c:pt idx="38">
                  <c:v>8.2255000000000002E-3</c:v>
                </c:pt>
                <c:pt idx="39">
                  <c:v>8.025533333333331E-3</c:v>
                </c:pt>
                <c:pt idx="40">
                  <c:v>7.8255000000000009E-3</c:v>
                </c:pt>
                <c:pt idx="41">
                  <c:v>7.6255000000000003E-3</c:v>
                </c:pt>
                <c:pt idx="42">
                  <c:v>7.4254999999999998E-3</c:v>
                </c:pt>
                <c:pt idx="43">
                  <c:v>7.2255000000000002E-3</c:v>
                </c:pt>
                <c:pt idx="44">
                  <c:v>7.025533333333331E-3</c:v>
                </c:pt>
                <c:pt idx="45">
                  <c:v>6.9255000000000002E-3</c:v>
                </c:pt>
                <c:pt idx="46">
                  <c:v>6.8255E-3</c:v>
                </c:pt>
                <c:pt idx="47">
                  <c:v>6.7254999999999997E-3</c:v>
                </c:pt>
                <c:pt idx="48">
                  <c:v>6.6255000000000003E-3</c:v>
                </c:pt>
                <c:pt idx="49">
                  <c:v>6.5255333333333315E-3</c:v>
                </c:pt>
                <c:pt idx="50">
                  <c:v>6.4254999999999998E-3</c:v>
                </c:pt>
                <c:pt idx="51">
                  <c:v>6.3255000000000004E-3</c:v>
                </c:pt>
                <c:pt idx="52">
                  <c:v>6.2255000000000001E-3</c:v>
                </c:pt>
                <c:pt idx="53">
                  <c:v>6.1254999999999999E-3</c:v>
                </c:pt>
                <c:pt idx="54">
                  <c:v>6.025533333333331E-3</c:v>
                </c:pt>
                <c:pt idx="55">
                  <c:v>5.9255000000000002E-3</c:v>
                </c:pt>
                <c:pt idx="56">
                  <c:v>5.8254999999999999E-3</c:v>
                </c:pt>
                <c:pt idx="57">
                  <c:v>5.7254999999999997E-3</c:v>
                </c:pt>
                <c:pt idx="58">
                  <c:v>5.6255000000000003E-3</c:v>
                </c:pt>
                <c:pt idx="59">
                  <c:v>5.5255333333333306E-3</c:v>
                </c:pt>
                <c:pt idx="60">
                  <c:v>5.4254999999999998E-3</c:v>
                </c:pt>
                <c:pt idx="61">
                  <c:v>5.3255000000000004E-3</c:v>
                </c:pt>
                <c:pt idx="62">
                  <c:v>5.2255000000000001E-3</c:v>
                </c:pt>
                <c:pt idx="63">
                  <c:v>5.1254999999999998E-3</c:v>
                </c:pt>
                <c:pt idx="64">
                  <c:v>5.0255333333333301E-3</c:v>
                </c:pt>
                <c:pt idx="65">
                  <c:v>4.9255000000000002E-3</c:v>
                </c:pt>
                <c:pt idx="66">
                  <c:v>4.8254999999999999E-3</c:v>
                </c:pt>
                <c:pt idx="67">
                  <c:v>4.7254999999999997E-3</c:v>
                </c:pt>
                <c:pt idx="68">
                  <c:v>4.6255000000000003E-3</c:v>
                </c:pt>
                <c:pt idx="69">
                  <c:v>4.5255333333333297E-3</c:v>
                </c:pt>
                <c:pt idx="70">
                  <c:v>4.4254999999999997E-3</c:v>
                </c:pt>
                <c:pt idx="71">
                  <c:v>4.3255000000000004E-3</c:v>
                </c:pt>
                <c:pt idx="72">
                  <c:v>4.2255000000000001E-3</c:v>
                </c:pt>
                <c:pt idx="73">
                  <c:v>4.1254999999999998E-3</c:v>
                </c:pt>
                <c:pt idx="74">
                  <c:v>4.0255333333333292E-3</c:v>
                </c:pt>
                <c:pt idx="75">
                  <c:v>3.9255000000000002E-3</c:v>
                </c:pt>
                <c:pt idx="76">
                  <c:v>3.8254999999999999E-3</c:v>
                </c:pt>
                <c:pt idx="77">
                  <c:v>3.7255000000000001E-3</c:v>
                </c:pt>
                <c:pt idx="78">
                  <c:v>3.6254999999999998E-3</c:v>
                </c:pt>
                <c:pt idx="79">
                  <c:v>3.5255333333333292E-3</c:v>
                </c:pt>
                <c:pt idx="80">
                  <c:v>3.4754999999999999E-3</c:v>
                </c:pt>
                <c:pt idx="81">
                  <c:v>3.4255000000000002E-3</c:v>
                </c:pt>
                <c:pt idx="82">
                  <c:v>3.3755E-3</c:v>
                </c:pt>
                <c:pt idx="83">
                  <c:v>3.3254999999999999E-3</c:v>
                </c:pt>
                <c:pt idx="84">
                  <c:v>3.2755333333333294E-3</c:v>
                </c:pt>
                <c:pt idx="85">
                  <c:v>3.2255000000000001E-3</c:v>
                </c:pt>
                <c:pt idx="86">
                  <c:v>3.1754999999999999E-3</c:v>
                </c:pt>
                <c:pt idx="87">
                  <c:v>3.1254999999999998E-3</c:v>
                </c:pt>
                <c:pt idx="88">
                  <c:v>3.0755000000000001E-3</c:v>
                </c:pt>
                <c:pt idx="89">
                  <c:v>3.0255333333333292E-3</c:v>
                </c:pt>
                <c:pt idx="90">
                  <c:v>2.9754999999999998E-3</c:v>
                </c:pt>
                <c:pt idx="91">
                  <c:v>2.9255000000000001E-3</c:v>
                </c:pt>
                <c:pt idx="92">
                  <c:v>2.8755E-3</c:v>
                </c:pt>
                <c:pt idx="93">
                  <c:v>2.8254999999999999E-3</c:v>
                </c:pt>
                <c:pt idx="94">
                  <c:v>2.775533333333329E-3</c:v>
                </c:pt>
                <c:pt idx="95">
                  <c:v>2.7255000000000001E-3</c:v>
                </c:pt>
                <c:pt idx="96">
                  <c:v>2.6754999999999999E-3</c:v>
                </c:pt>
                <c:pt idx="97">
                  <c:v>2.6254999999999998E-3</c:v>
                </c:pt>
                <c:pt idx="98">
                  <c:v>2.5755000000000001E-3</c:v>
                </c:pt>
                <c:pt idx="99">
                  <c:v>2.5255333333333288E-3</c:v>
                </c:pt>
                <c:pt idx="100">
                  <c:v>2.4754999999999998E-3</c:v>
                </c:pt>
                <c:pt idx="101">
                  <c:v>2.4255000000000001E-3</c:v>
                </c:pt>
                <c:pt idx="102">
                  <c:v>2.3755E-3</c:v>
                </c:pt>
                <c:pt idx="103">
                  <c:v>2.3254999999999999E-3</c:v>
                </c:pt>
                <c:pt idx="104">
                  <c:v>2.2755333333333285E-3</c:v>
                </c:pt>
                <c:pt idx="105">
                  <c:v>2.2255E-3</c:v>
                </c:pt>
                <c:pt idx="106">
                  <c:v>2.1754999999999999E-3</c:v>
                </c:pt>
                <c:pt idx="107">
                  <c:v>2.1254999999999998E-3</c:v>
                </c:pt>
                <c:pt idx="108">
                  <c:v>2.0755000000000001E-3</c:v>
                </c:pt>
                <c:pt idx="109">
                  <c:v>2.0255333333333283E-3</c:v>
                </c:pt>
                <c:pt idx="110">
                  <c:v>1.9754999999999998E-3</c:v>
                </c:pt>
                <c:pt idx="111">
                  <c:v>1.9254999999999999E-3</c:v>
                </c:pt>
                <c:pt idx="112">
                  <c:v>1.8755E-3</c:v>
                </c:pt>
                <c:pt idx="113">
                  <c:v>1.8255000000000001E-3</c:v>
                </c:pt>
                <c:pt idx="114">
                  <c:v>1.7755333333333283E-3</c:v>
                </c:pt>
                <c:pt idx="115">
                  <c:v>1.7255E-3</c:v>
                </c:pt>
                <c:pt idx="116">
                  <c:v>1.6754999999999999E-3</c:v>
                </c:pt>
                <c:pt idx="117">
                  <c:v>1.6255E-3</c:v>
                </c:pt>
                <c:pt idx="118">
                  <c:v>1.5755000000000001E-3</c:v>
                </c:pt>
                <c:pt idx="119">
                  <c:v>1.5255333333333283E-3</c:v>
                </c:pt>
                <c:pt idx="120">
                  <c:v>1.4755E-3</c:v>
                </c:pt>
                <c:pt idx="121">
                  <c:v>1.4254999999999999E-3</c:v>
                </c:pt>
                <c:pt idx="122">
                  <c:v>1.3755E-3</c:v>
                </c:pt>
                <c:pt idx="123">
                  <c:v>1.3255000000000001E-3</c:v>
                </c:pt>
                <c:pt idx="124">
                  <c:v>1.2755333333333283E-3</c:v>
                </c:pt>
                <c:pt idx="125">
                  <c:v>1.2255E-3</c:v>
                </c:pt>
                <c:pt idx="126">
                  <c:v>1.1754999999999999E-3</c:v>
                </c:pt>
                <c:pt idx="127">
                  <c:v>1.1255E-3</c:v>
                </c:pt>
                <c:pt idx="128">
                  <c:v>1.0755000000000001E-3</c:v>
                </c:pt>
                <c:pt idx="129">
                  <c:v>1.0255333333333283E-3</c:v>
                </c:pt>
                <c:pt idx="130">
                  <c:v>1.0055000000000001E-3</c:v>
                </c:pt>
                <c:pt idx="131">
                  <c:v>9.8550000000000005E-4</c:v>
                </c:pt>
                <c:pt idx="132">
                  <c:v>9.655E-4</c:v>
                </c:pt>
                <c:pt idx="133">
                  <c:v>9.4550000000000005E-4</c:v>
                </c:pt>
                <c:pt idx="134">
                  <c:v>9.2553333333332826E-4</c:v>
                </c:pt>
                <c:pt idx="135">
                  <c:v>9.0549999999999995E-4</c:v>
                </c:pt>
                <c:pt idx="136">
                  <c:v>8.855E-4</c:v>
                </c:pt>
                <c:pt idx="137">
                  <c:v>8.6549999999999995E-4</c:v>
                </c:pt>
                <c:pt idx="138">
                  <c:v>8.4550000000000001E-4</c:v>
                </c:pt>
                <c:pt idx="139">
                  <c:v>8.2553333333332821E-4</c:v>
                </c:pt>
                <c:pt idx="140">
                  <c:v>8.0550000000000001E-4</c:v>
                </c:pt>
                <c:pt idx="141">
                  <c:v>7.8549999999999996E-4</c:v>
                </c:pt>
                <c:pt idx="142">
                  <c:v>7.6550000000000001E-4</c:v>
                </c:pt>
                <c:pt idx="143">
                  <c:v>7.4549999999999996E-4</c:v>
                </c:pt>
                <c:pt idx="144">
                  <c:v>7.2553333333332816E-4</c:v>
                </c:pt>
                <c:pt idx="145">
                  <c:v>7.0549999999999996E-4</c:v>
                </c:pt>
                <c:pt idx="146">
                  <c:v>6.8550000000000002E-4</c:v>
                </c:pt>
                <c:pt idx="147">
                  <c:v>6.6549999999999997E-4</c:v>
                </c:pt>
                <c:pt idx="148">
                  <c:v>6.4550000000000002E-4</c:v>
                </c:pt>
                <c:pt idx="149">
                  <c:v>6.2553333333332812E-4</c:v>
                </c:pt>
                <c:pt idx="150">
                  <c:v>6.0550000000000003E-4</c:v>
                </c:pt>
                <c:pt idx="151">
                  <c:v>5.8549999999999997E-4</c:v>
                </c:pt>
                <c:pt idx="152">
                  <c:v>5.6550000000000003E-4</c:v>
                </c:pt>
                <c:pt idx="153">
                  <c:v>5.4549999999999998E-4</c:v>
                </c:pt>
                <c:pt idx="154">
                  <c:v>5.2553333333332807E-4</c:v>
                </c:pt>
                <c:pt idx="155">
                  <c:v>5.0549999999999998E-4</c:v>
                </c:pt>
                <c:pt idx="156">
                  <c:v>4.8549999999999998E-4</c:v>
                </c:pt>
                <c:pt idx="157">
                  <c:v>4.6549999999999998E-4</c:v>
                </c:pt>
                <c:pt idx="158">
                  <c:v>4.4549999999999999E-4</c:v>
                </c:pt>
                <c:pt idx="159">
                  <c:v>4.2553333333332808E-4</c:v>
                </c:pt>
                <c:pt idx="160">
                  <c:v>4.0549999999999999E-4</c:v>
                </c:pt>
                <c:pt idx="161">
                  <c:v>3.8549999999999999E-4</c:v>
                </c:pt>
                <c:pt idx="162">
                  <c:v>3.6549999999999999E-4</c:v>
                </c:pt>
                <c:pt idx="163">
                  <c:v>3.455E-4</c:v>
                </c:pt>
                <c:pt idx="164">
                  <c:v>3.2553333333332809E-4</c:v>
                </c:pt>
                <c:pt idx="165">
                  <c:v>2.8433809523809001E-4</c:v>
                </c:pt>
                <c:pt idx="166">
                  <c:v>2.431428571428519E-4</c:v>
                </c:pt>
                <c:pt idx="167">
                  <c:v>2.019476190476138E-4</c:v>
                </c:pt>
                <c:pt idx="168">
                  <c:v>1.6075238095237569E-4</c:v>
                </c:pt>
                <c:pt idx="169">
                  <c:v>1.1955714285713759E-4</c:v>
                </c:pt>
                <c:pt idx="170">
                  <c:v>7.8361904761899479E-5</c:v>
                </c:pt>
                <c:pt idx="171">
                  <c:v>3.7166666666661379E-5</c:v>
                </c:pt>
                <c:pt idx="172">
                  <c:v>3.7166666666661379E-5</c:v>
                </c:pt>
                <c:pt idx="173">
                  <c:v>3.7166666666661379E-5</c:v>
                </c:pt>
                <c:pt idx="174">
                  <c:v>3.7166666666661379E-5</c:v>
                </c:pt>
                <c:pt idx="175">
                  <c:v>3.7166666666661379E-5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9EC4-420F-84F1-C68C5B5525C9}"/>
            </c:ext>
          </c:extLst>
        </c:ser>
        <c:ser>
          <c:idx val="10"/>
          <c:order val="10"/>
          <c:tx>
            <c:strRef>
              <c:f>r0_v832Initial!$AR$1</c:f>
              <c:strCache>
                <c:ptCount val="1"/>
                <c:pt idx="0">
                  <c:v>XI_HV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r0_v832Initial!$Z$2:$Z$202</c:f>
              <c:numCache>
                <c:formatCode>General</c:formatCode>
                <c:ptCount val="20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  <c:pt idx="151">
                  <c:v>302</c:v>
                </c:pt>
                <c:pt idx="152">
                  <c:v>304</c:v>
                </c:pt>
                <c:pt idx="153">
                  <c:v>306</c:v>
                </c:pt>
                <c:pt idx="154">
                  <c:v>308</c:v>
                </c:pt>
                <c:pt idx="155">
                  <c:v>310</c:v>
                </c:pt>
                <c:pt idx="156">
                  <c:v>312</c:v>
                </c:pt>
                <c:pt idx="157">
                  <c:v>314</c:v>
                </c:pt>
                <c:pt idx="158">
                  <c:v>316</c:v>
                </c:pt>
                <c:pt idx="159">
                  <c:v>318</c:v>
                </c:pt>
                <c:pt idx="160">
                  <c:v>320</c:v>
                </c:pt>
                <c:pt idx="161">
                  <c:v>322</c:v>
                </c:pt>
                <c:pt idx="162">
                  <c:v>324</c:v>
                </c:pt>
                <c:pt idx="163">
                  <c:v>326</c:v>
                </c:pt>
                <c:pt idx="164">
                  <c:v>328</c:v>
                </c:pt>
                <c:pt idx="165">
                  <c:v>330</c:v>
                </c:pt>
                <c:pt idx="166">
                  <c:v>332</c:v>
                </c:pt>
                <c:pt idx="167">
                  <c:v>334</c:v>
                </c:pt>
                <c:pt idx="168">
                  <c:v>336</c:v>
                </c:pt>
                <c:pt idx="169">
                  <c:v>338</c:v>
                </c:pt>
                <c:pt idx="170">
                  <c:v>340</c:v>
                </c:pt>
                <c:pt idx="171">
                  <c:v>342</c:v>
                </c:pt>
                <c:pt idx="172">
                  <c:v>344</c:v>
                </c:pt>
                <c:pt idx="173">
                  <c:v>346</c:v>
                </c:pt>
                <c:pt idx="174">
                  <c:v>348</c:v>
                </c:pt>
                <c:pt idx="175">
                  <c:v>350</c:v>
                </c:pt>
                <c:pt idx="176">
                  <c:v>352</c:v>
                </c:pt>
                <c:pt idx="177">
                  <c:v>354</c:v>
                </c:pt>
                <c:pt idx="178">
                  <c:v>356</c:v>
                </c:pt>
                <c:pt idx="179">
                  <c:v>358</c:v>
                </c:pt>
                <c:pt idx="180">
                  <c:v>360</c:v>
                </c:pt>
                <c:pt idx="181">
                  <c:v>362</c:v>
                </c:pt>
                <c:pt idx="182">
                  <c:v>364</c:v>
                </c:pt>
                <c:pt idx="183">
                  <c:v>366</c:v>
                </c:pt>
                <c:pt idx="184">
                  <c:v>368</c:v>
                </c:pt>
                <c:pt idx="185">
                  <c:v>370</c:v>
                </c:pt>
                <c:pt idx="186">
                  <c:v>372</c:v>
                </c:pt>
                <c:pt idx="187">
                  <c:v>374</c:v>
                </c:pt>
                <c:pt idx="188">
                  <c:v>376</c:v>
                </c:pt>
                <c:pt idx="189">
                  <c:v>378</c:v>
                </c:pt>
                <c:pt idx="190">
                  <c:v>380</c:v>
                </c:pt>
                <c:pt idx="191">
                  <c:v>382</c:v>
                </c:pt>
                <c:pt idx="192">
                  <c:v>384</c:v>
                </c:pt>
                <c:pt idx="193">
                  <c:v>386</c:v>
                </c:pt>
                <c:pt idx="194">
                  <c:v>388</c:v>
                </c:pt>
                <c:pt idx="195">
                  <c:v>390</c:v>
                </c:pt>
                <c:pt idx="196">
                  <c:v>392</c:v>
                </c:pt>
                <c:pt idx="197">
                  <c:v>394</c:v>
                </c:pt>
                <c:pt idx="198">
                  <c:v>396</c:v>
                </c:pt>
                <c:pt idx="199">
                  <c:v>398</c:v>
                </c:pt>
                <c:pt idx="200">
                  <c:v>400</c:v>
                </c:pt>
              </c:numCache>
            </c:numRef>
          </c:xVal>
          <c:yVal>
            <c:numRef>
              <c:f>r0_v832Initial!$AR$2:$AR$202</c:f>
              <c:numCache>
                <c:formatCode>0.0000000</c:formatCode>
                <c:ptCount val="201"/>
                <c:pt idx="0">
                  <c:v>1</c:v>
                </c:pt>
                <c:pt idx="1">
                  <c:v>0.44999999999999996</c:v>
                </c:pt>
                <c:pt idx="2">
                  <c:v>0.22500000000000001</c:v>
                </c:pt>
                <c:pt idx="3">
                  <c:v>0.125</c:v>
                </c:pt>
                <c:pt idx="4">
                  <c:v>6.6666666666666666E-2</c:v>
                </c:pt>
                <c:pt idx="5">
                  <c:v>4.6666666666666669E-2</c:v>
                </c:pt>
                <c:pt idx="6">
                  <c:v>3.833333333333333E-2</c:v>
                </c:pt>
                <c:pt idx="7">
                  <c:v>3.2014699999999993E-2</c:v>
                </c:pt>
                <c:pt idx="8">
                  <c:v>2.8000000000000001E-2</c:v>
                </c:pt>
                <c:pt idx="9">
                  <c:v>2.3166666666666669E-2</c:v>
                </c:pt>
                <c:pt idx="10">
                  <c:v>1.9533833333333334E-2</c:v>
                </c:pt>
                <c:pt idx="11">
                  <c:v>1.8591666666666666E-2</c:v>
                </c:pt>
                <c:pt idx="12">
                  <c:v>1.7649466666666665E-2</c:v>
                </c:pt>
                <c:pt idx="13">
                  <c:v>1.6707299999999998E-2</c:v>
                </c:pt>
                <c:pt idx="14">
                  <c:v>1.5765099999999997E-2</c:v>
                </c:pt>
                <c:pt idx="15">
                  <c:v>1.5165100000000001E-2</c:v>
                </c:pt>
                <c:pt idx="16">
                  <c:v>1.4565099999999999E-2</c:v>
                </c:pt>
                <c:pt idx="17">
                  <c:v>1.3965099999999999E-2</c:v>
                </c:pt>
                <c:pt idx="18">
                  <c:v>1.33651E-2</c:v>
                </c:pt>
                <c:pt idx="19">
                  <c:v>1.2765099999999998E-2</c:v>
                </c:pt>
                <c:pt idx="20">
                  <c:v>1.23651E-2</c:v>
                </c:pt>
                <c:pt idx="21">
                  <c:v>1.1965099999999999E-2</c:v>
                </c:pt>
                <c:pt idx="22">
                  <c:v>1.15651E-2</c:v>
                </c:pt>
                <c:pt idx="23">
                  <c:v>1.1165100000000001E-2</c:v>
                </c:pt>
                <c:pt idx="24">
                  <c:v>1.0765099999999998E-2</c:v>
                </c:pt>
                <c:pt idx="25">
                  <c:v>1.0565099999999999E-2</c:v>
                </c:pt>
                <c:pt idx="26">
                  <c:v>1.03651E-2</c:v>
                </c:pt>
                <c:pt idx="27">
                  <c:v>1.01651E-2</c:v>
                </c:pt>
                <c:pt idx="28">
                  <c:v>9.9650999999999993E-3</c:v>
                </c:pt>
                <c:pt idx="29">
                  <c:v>9.7650999999999988E-3</c:v>
                </c:pt>
                <c:pt idx="30">
                  <c:v>9.6051000000000001E-3</c:v>
                </c:pt>
                <c:pt idx="31">
                  <c:v>9.4450999999999997E-3</c:v>
                </c:pt>
                <c:pt idx="32">
                  <c:v>9.2850999999999993E-3</c:v>
                </c:pt>
                <c:pt idx="33">
                  <c:v>9.1251000000000006E-3</c:v>
                </c:pt>
                <c:pt idx="34">
                  <c:v>8.9650999999999984E-3</c:v>
                </c:pt>
                <c:pt idx="35">
                  <c:v>8.8050999999999997E-3</c:v>
                </c:pt>
                <c:pt idx="36">
                  <c:v>8.6450999999999993E-3</c:v>
                </c:pt>
                <c:pt idx="37">
                  <c:v>8.4851000000000006E-3</c:v>
                </c:pt>
                <c:pt idx="38">
                  <c:v>8.3251000000000002E-3</c:v>
                </c:pt>
                <c:pt idx="39">
                  <c:v>8.1650999999999981E-3</c:v>
                </c:pt>
                <c:pt idx="40">
                  <c:v>8.0651000000000004E-3</c:v>
                </c:pt>
                <c:pt idx="41">
                  <c:v>7.9650999999999993E-3</c:v>
                </c:pt>
                <c:pt idx="42">
                  <c:v>7.8650999999999999E-3</c:v>
                </c:pt>
                <c:pt idx="43">
                  <c:v>7.7650999999999996E-3</c:v>
                </c:pt>
                <c:pt idx="44">
                  <c:v>7.6650999999999976E-3</c:v>
                </c:pt>
                <c:pt idx="45">
                  <c:v>7.5650999999999999E-3</c:v>
                </c:pt>
                <c:pt idx="46">
                  <c:v>7.4650999999999997E-3</c:v>
                </c:pt>
                <c:pt idx="47">
                  <c:v>7.3651000000000003E-3</c:v>
                </c:pt>
                <c:pt idx="48">
                  <c:v>7.2651E-3</c:v>
                </c:pt>
                <c:pt idx="49">
                  <c:v>7.1650999999999972E-3</c:v>
                </c:pt>
                <c:pt idx="50">
                  <c:v>7.0651000000000004E-3</c:v>
                </c:pt>
                <c:pt idx="51">
                  <c:v>6.9651000000000001E-3</c:v>
                </c:pt>
                <c:pt idx="52">
                  <c:v>6.8650999999999998E-3</c:v>
                </c:pt>
                <c:pt idx="53">
                  <c:v>6.7650999999999996E-3</c:v>
                </c:pt>
                <c:pt idx="54">
                  <c:v>6.6650999999999967E-3</c:v>
                </c:pt>
                <c:pt idx="55">
                  <c:v>6.5650999999999999E-3</c:v>
                </c:pt>
                <c:pt idx="56">
                  <c:v>6.4650999999999997E-3</c:v>
                </c:pt>
                <c:pt idx="57">
                  <c:v>6.3651000000000003E-3</c:v>
                </c:pt>
                <c:pt idx="58">
                  <c:v>6.2651E-3</c:v>
                </c:pt>
                <c:pt idx="59">
                  <c:v>6.1650999999999963E-3</c:v>
                </c:pt>
                <c:pt idx="60">
                  <c:v>6.0651000000000004E-3</c:v>
                </c:pt>
                <c:pt idx="61">
                  <c:v>5.9651000000000001E-3</c:v>
                </c:pt>
                <c:pt idx="62">
                  <c:v>5.8650999999999998E-3</c:v>
                </c:pt>
                <c:pt idx="63">
                  <c:v>5.7651000000000004E-3</c:v>
                </c:pt>
                <c:pt idx="64">
                  <c:v>5.6650999999999958E-3</c:v>
                </c:pt>
                <c:pt idx="65">
                  <c:v>5.5650999999999999E-3</c:v>
                </c:pt>
                <c:pt idx="66">
                  <c:v>5.4650999999999996E-3</c:v>
                </c:pt>
                <c:pt idx="67">
                  <c:v>5.3651000000000003E-3</c:v>
                </c:pt>
                <c:pt idx="68">
                  <c:v>5.2651E-3</c:v>
                </c:pt>
                <c:pt idx="69">
                  <c:v>5.1650999999999954E-3</c:v>
                </c:pt>
                <c:pt idx="70">
                  <c:v>5.0651000000000003E-3</c:v>
                </c:pt>
                <c:pt idx="71">
                  <c:v>4.9651000000000001E-3</c:v>
                </c:pt>
                <c:pt idx="72">
                  <c:v>4.8650999999999998E-3</c:v>
                </c:pt>
                <c:pt idx="73">
                  <c:v>4.7651000000000004E-3</c:v>
                </c:pt>
                <c:pt idx="74">
                  <c:v>4.6650999999999949E-3</c:v>
                </c:pt>
                <c:pt idx="75">
                  <c:v>4.5650999999999999E-3</c:v>
                </c:pt>
                <c:pt idx="76">
                  <c:v>4.4650999999999996E-3</c:v>
                </c:pt>
                <c:pt idx="77">
                  <c:v>4.3651000000000002E-3</c:v>
                </c:pt>
                <c:pt idx="78">
                  <c:v>4.2651E-3</c:v>
                </c:pt>
                <c:pt idx="79">
                  <c:v>4.1650999999999945E-3</c:v>
                </c:pt>
                <c:pt idx="80">
                  <c:v>4.1151E-3</c:v>
                </c:pt>
                <c:pt idx="81">
                  <c:v>4.0651000000000003E-3</c:v>
                </c:pt>
                <c:pt idx="82">
                  <c:v>4.0150999999999997E-3</c:v>
                </c:pt>
                <c:pt idx="83">
                  <c:v>3.9651E-3</c:v>
                </c:pt>
                <c:pt idx="84">
                  <c:v>3.9150999999999943E-3</c:v>
                </c:pt>
                <c:pt idx="85">
                  <c:v>3.8650999999999998E-3</c:v>
                </c:pt>
                <c:pt idx="86">
                  <c:v>3.8151000000000001E-3</c:v>
                </c:pt>
                <c:pt idx="87">
                  <c:v>3.7651E-3</c:v>
                </c:pt>
                <c:pt idx="88">
                  <c:v>3.7150999999999998E-3</c:v>
                </c:pt>
                <c:pt idx="89">
                  <c:v>3.6650999999999941E-3</c:v>
                </c:pt>
                <c:pt idx="90">
                  <c:v>3.6151E-3</c:v>
                </c:pt>
                <c:pt idx="91">
                  <c:v>3.5650999999999999E-3</c:v>
                </c:pt>
                <c:pt idx="92">
                  <c:v>3.5151000000000002E-3</c:v>
                </c:pt>
                <c:pt idx="93">
                  <c:v>3.4651E-3</c:v>
                </c:pt>
                <c:pt idx="94">
                  <c:v>3.4150999999999938E-3</c:v>
                </c:pt>
                <c:pt idx="95">
                  <c:v>3.3651000000000002E-3</c:v>
                </c:pt>
                <c:pt idx="96">
                  <c:v>3.3151000000000001E-3</c:v>
                </c:pt>
                <c:pt idx="97">
                  <c:v>3.2650999999999999E-3</c:v>
                </c:pt>
                <c:pt idx="98">
                  <c:v>3.2150999999999998E-3</c:v>
                </c:pt>
                <c:pt idx="99">
                  <c:v>3.1650999999999936E-3</c:v>
                </c:pt>
                <c:pt idx="100">
                  <c:v>3.1151E-3</c:v>
                </c:pt>
                <c:pt idx="101">
                  <c:v>3.0650999999999999E-3</c:v>
                </c:pt>
                <c:pt idx="102">
                  <c:v>3.0151000000000002E-3</c:v>
                </c:pt>
                <c:pt idx="103">
                  <c:v>2.9651E-3</c:v>
                </c:pt>
                <c:pt idx="104">
                  <c:v>2.9150999999999934E-3</c:v>
                </c:pt>
                <c:pt idx="105">
                  <c:v>2.8651000000000002E-3</c:v>
                </c:pt>
                <c:pt idx="106">
                  <c:v>2.8151000000000001E-3</c:v>
                </c:pt>
                <c:pt idx="107">
                  <c:v>2.7650999999999999E-3</c:v>
                </c:pt>
                <c:pt idx="108">
                  <c:v>2.7150999999999998E-3</c:v>
                </c:pt>
                <c:pt idx="109">
                  <c:v>2.6650999999999932E-3</c:v>
                </c:pt>
                <c:pt idx="110">
                  <c:v>2.6151E-3</c:v>
                </c:pt>
                <c:pt idx="111">
                  <c:v>2.5650999999999998E-3</c:v>
                </c:pt>
                <c:pt idx="112">
                  <c:v>2.5151000000000001E-3</c:v>
                </c:pt>
                <c:pt idx="113">
                  <c:v>2.4651E-3</c:v>
                </c:pt>
                <c:pt idx="114">
                  <c:v>2.4150999999999929E-3</c:v>
                </c:pt>
                <c:pt idx="115">
                  <c:v>2.3651000000000002E-3</c:v>
                </c:pt>
                <c:pt idx="116">
                  <c:v>2.3151000000000001E-3</c:v>
                </c:pt>
                <c:pt idx="117">
                  <c:v>2.2650999999999999E-3</c:v>
                </c:pt>
                <c:pt idx="118">
                  <c:v>2.2150999999999998E-3</c:v>
                </c:pt>
                <c:pt idx="119">
                  <c:v>2.1650999999999927E-3</c:v>
                </c:pt>
                <c:pt idx="120">
                  <c:v>2.1050999999999999E-3</c:v>
                </c:pt>
                <c:pt idx="121">
                  <c:v>2.0451000000000002E-3</c:v>
                </c:pt>
                <c:pt idx="122">
                  <c:v>1.9851000000000001E-3</c:v>
                </c:pt>
                <c:pt idx="123">
                  <c:v>1.9250999999999999E-3</c:v>
                </c:pt>
                <c:pt idx="124">
                  <c:v>1.8650999999999928E-3</c:v>
                </c:pt>
                <c:pt idx="125">
                  <c:v>1.8051E-3</c:v>
                </c:pt>
                <c:pt idx="126">
                  <c:v>1.7451000000000001E-3</c:v>
                </c:pt>
                <c:pt idx="127">
                  <c:v>1.6850999999999999E-3</c:v>
                </c:pt>
                <c:pt idx="128">
                  <c:v>1.6251E-3</c:v>
                </c:pt>
                <c:pt idx="129">
                  <c:v>1.5650999999999929E-3</c:v>
                </c:pt>
                <c:pt idx="130">
                  <c:v>1.5250999999999999E-3</c:v>
                </c:pt>
                <c:pt idx="131">
                  <c:v>1.4851E-3</c:v>
                </c:pt>
                <c:pt idx="132">
                  <c:v>1.4450999999999999E-3</c:v>
                </c:pt>
                <c:pt idx="133">
                  <c:v>1.4051000000000001E-3</c:v>
                </c:pt>
                <c:pt idx="134">
                  <c:v>1.3650999999999928E-3</c:v>
                </c:pt>
                <c:pt idx="135">
                  <c:v>1.3450999999999999E-3</c:v>
                </c:pt>
                <c:pt idx="136">
                  <c:v>1.3251000000000001E-3</c:v>
                </c:pt>
                <c:pt idx="137">
                  <c:v>1.3051E-3</c:v>
                </c:pt>
                <c:pt idx="138">
                  <c:v>1.2851E-3</c:v>
                </c:pt>
                <c:pt idx="139">
                  <c:v>1.2650999999999927E-3</c:v>
                </c:pt>
                <c:pt idx="140">
                  <c:v>1.2451000000000001E-3</c:v>
                </c:pt>
                <c:pt idx="141">
                  <c:v>1.2251E-3</c:v>
                </c:pt>
                <c:pt idx="142">
                  <c:v>1.2051E-3</c:v>
                </c:pt>
                <c:pt idx="143">
                  <c:v>1.1850999999999999E-3</c:v>
                </c:pt>
                <c:pt idx="144">
                  <c:v>1.1650999999999927E-3</c:v>
                </c:pt>
                <c:pt idx="145">
                  <c:v>1.1451E-3</c:v>
                </c:pt>
                <c:pt idx="146">
                  <c:v>1.1251E-3</c:v>
                </c:pt>
                <c:pt idx="147">
                  <c:v>1.1050999999999999E-3</c:v>
                </c:pt>
                <c:pt idx="148">
                  <c:v>1.0851000000000001E-3</c:v>
                </c:pt>
                <c:pt idx="149">
                  <c:v>1.0650999999999927E-3</c:v>
                </c:pt>
                <c:pt idx="150">
                  <c:v>1.0451E-3</c:v>
                </c:pt>
                <c:pt idx="151">
                  <c:v>1.0250999999999999E-3</c:v>
                </c:pt>
                <c:pt idx="152">
                  <c:v>1.0051000000000001E-3</c:v>
                </c:pt>
                <c:pt idx="153">
                  <c:v>9.8510000000000004E-4</c:v>
                </c:pt>
                <c:pt idx="154">
                  <c:v>9.6509999999999261E-4</c:v>
                </c:pt>
                <c:pt idx="155">
                  <c:v>9.4510000000000004E-4</c:v>
                </c:pt>
                <c:pt idx="156">
                  <c:v>9.2509999999999999E-4</c:v>
                </c:pt>
                <c:pt idx="157">
                  <c:v>9.0510000000000005E-4</c:v>
                </c:pt>
                <c:pt idx="158">
                  <c:v>8.8509999999999999E-4</c:v>
                </c:pt>
                <c:pt idx="159">
                  <c:v>8.6509999999999257E-4</c:v>
                </c:pt>
                <c:pt idx="160">
                  <c:v>8.451E-4</c:v>
                </c:pt>
                <c:pt idx="161">
                  <c:v>8.2510000000000005E-4</c:v>
                </c:pt>
                <c:pt idx="162">
                  <c:v>8.051E-4</c:v>
                </c:pt>
                <c:pt idx="163">
                  <c:v>7.8509999999999995E-4</c:v>
                </c:pt>
                <c:pt idx="164">
                  <c:v>7.6509999999999252E-4</c:v>
                </c:pt>
                <c:pt idx="165">
                  <c:v>7.4259705882352212E-4</c:v>
                </c:pt>
                <c:pt idx="166">
                  <c:v>7.2009411764705172E-4</c:v>
                </c:pt>
                <c:pt idx="167">
                  <c:v>6.9759117647058132E-4</c:v>
                </c:pt>
                <c:pt idx="168">
                  <c:v>6.7508823529411092E-4</c:v>
                </c:pt>
                <c:pt idx="169">
                  <c:v>6.5258529411764052E-4</c:v>
                </c:pt>
                <c:pt idx="170">
                  <c:v>6.3008235294117012E-4</c:v>
                </c:pt>
                <c:pt idx="171">
                  <c:v>6.0757941176469972E-4</c:v>
                </c:pt>
                <c:pt idx="172">
                  <c:v>5.8507647058822932E-4</c:v>
                </c:pt>
                <c:pt idx="173">
                  <c:v>5.6257352941175892E-4</c:v>
                </c:pt>
                <c:pt idx="174">
                  <c:v>5.4007058823528852E-4</c:v>
                </c:pt>
                <c:pt idx="175">
                  <c:v>5.1756764705881812E-4</c:v>
                </c:pt>
                <c:pt idx="176">
                  <c:v>4.9506470588234772E-4</c:v>
                </c:pt>
                <c:pt idx="177">
                  <c:v>4.7256176470587737E-4</c:v>
                </c:pt>
                <c:pt idx="178">
                  <c:v>4.5005882352940703E-4</c:v>
                </c:pt>
                <c:pt idx="179">
                  <c:v>4.2755588235293668E-4</c:v>
                </c:pt>
                <c:pt idx="180">
                  <c:v>4.0505294117646634E-4</c:v>
                </c:pt>
                <c:pt idx="181">
                  <c:v>3.8254999999999599E-4</c:v>
                </c:pt>
                <c:pt idx="182">
                  <c:v>3.6004705882352564E-4</c:v>
                </c:pt>
                <c:pt idx="183">
                  <c:v>3.375441176470553E-4</c:v>
                </c:pt>
                <c:pt idx="184">
                  <c:v>3.1504117647058495E-4</c:v>
                </c:pt>
                <c:pt idx="185">
                  <c:v>2.9253823529411461E-4</c:v>
                </c:pt>
                <c:pt idx="186">
                  <c:v>2.7003529411764426E-4</c:v>
                </c:pt>
                <c:pt idx="187">
                  <c:v>2.4753235294117391E-4</c:v>
                </c:pt>
                <c:pt idx="188">
                  <c:v>2.2502941176470354E-4</c:v>
                </c:pt>
                <c:pt idx="189">
                  <c:v>2.0252647058823317E-4</c:v>
                </c:pt>
                <c:pt idx="190">
                  <c:v>1.8002352941176279E-4</c:v>
                </c:pt>
                <c:pt idx="191">
                  <c:v>1.5752058823529242E-4</c:v>
                </c:pt>
                <c:pt idx="192">
                  <c:v>1.3501764705882205E-4</c:v>
                </c:pt>
                <c:pt idx="193">
                  <c:v>1.1251470588235168E-4</c:v>
                </c:pt>
                <c:pt idx="194">
                  <c:v>9.0011764705881303E-5</c:v>
                </c:pt>
                <c:pt idx="195">
                  <c:v>6.750882352941093E-5</c:v>
                </c:pt>
                <c:pt idx="196">
                  <c:v>4.5005882352940556E-5</c:v>
                </c:pt>
                <c:pt idx="197">
                  <c:v>2.2502941176470187E-5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9EC4-420F-84F1-C68C5B5525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347343"/>
        <c:axId val="119346095"/>
      </c:scatterChart>
      <c:valAx>
        <c:axId val="119347343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346095"/>
        <c:crosses val="autoZero"/>
        <c:crossBetween val="midCat"/>
      </c:valAx>
      <c:valAx>
        <c:axId val="119346095"/>
        <c:scaling>
          <c:orientation val="minMax"/>
          <c:max val="5.000000000000001E-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3473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36</xdr:row>
      <xdr:rowOff>0</xdr:rowOff>
    </xdr:from>
    <xdr:to>
      <xdr:col>23</xdr:col>
      <xdr:colOff>514350</xdr:colOff>
      <xdr:row>62</xdr:row>
      <xdr:rowOff>161925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DFF59E8-2FF0-4BE2-B720-F1D81EE7D8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64</xdr:row>
      <xdr:rowOff>0</xdr:rowOff>
    </xdr:from>
    <xdr:to>
      <xdr:col>23</xdr:col>
      <xdr:colOff>514350</xdr:colOff>
      <xdr:row>90</xdr:row>
      <xdr:rowOff>161925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E53CD05-42C0-4FE5-9205-E57628063D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93</xdr:row>
      <xdr:rowOff>0</xdr:rowOff>
    </xdr:from>
    <xdr:to>
      <xdr:col>23</xdr:col>
      <xdr:colOff>514350</xdr:colOff>
      <xdr:row>119</xdr:row>
      <xdr:rowOff>161925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F7E5C91-1837-418C-9DBD-CCA277329A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8</xdr:row>
      <xdr:rowOff>0</xdr:rowOff>
    </xdr:from>
    <xdr:to>
      <xdr:col>23</xdr:col>
      <xdr:colOff>514350</xdr:colOff>
      <xdr:row>34</xdr:row>
      <xdr:rowOff>161925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AE7920ED-8E3B-4922-B0B1-7BFE5ABD78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8</xdr:row>
      <xdr:rowOff>0</xdr:rowOff>
    </xdr:from>
    <xdr:to>
      <xdr:col>11</xdr:col>
      <xdr:colOff>514350</xdr:colOff>
      <xdr:row>34</xdr:row>
      <xdr:rowOff>161925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F6E25EA2-72F4-445A-94D9-1CFFCADEA5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36</xdr:row>
      <xdr:rowOff>0</xdr:rowOff>
    </xdr:from>
    <xdr:to>
      <xdr:col>11</xdr:col>
      <xdr:colOff>514350</xdr:colOff>
      <xdr:row>62</xdr:row>
      <xdr:rowOff>161925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8E026570-8162-4ED8-BB05-2C3CDFD345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64</xdr:row>
      <xdr:rowOff>0</xdr:rowOff>
    </xdr:from>
    <xdr:to>
      <xdr:col>11</xdr:col>
      <xdr:colOff>514350</xdr:colOff>
      <xdr:row>90</xdr:row>
      <xdr:rowOff>161925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B601A71B-7EB0-4862-BF88-14BB91140B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93</xdr:row>
      <xdr:rowOff>0</xdr:rowOff>
    </xdr:from>
    <xdr:to>
      <xdr:col>11</xdr:col>
      <xdr:colOff>514350</xdr:colOff>
      <xdr:row>119</xdr:row>
      <xdr:rowOff>161925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4640A86A-45BD-4698-9C74-F2417F3641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46</xdr:col>
      <xdr:colOff>0</xdr:colOff>
      <xdr:row>37</xdr:row>
      <xdr:rowOff>0</xdr:rowOff>
    </xdr:from>
    <xdr:to>
      <xdr:col>57</xdr:col>
      <xdr:colOff>514350</xdr:colOff>
      <xdr:row>63</xdr:row>
      <xdr:rowOff>161925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6391560D-71AD-4F85-BC9D-1D52CC8F4F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46</xdr:col>
      <xdr:colOff>0</xdr:colOff>
      <xdr:row>4</xdr:row>
      <xdr:rowOff>0</xdr:rowOff>
    </xdr:from>
    <xdr:to>
      <xdr:col>57</xdr:col>
      <xdr:colOff>514351</xdr:colOff>
      <xdr:row>30</xdr:row>
      <xdr:rowOff>161925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6228DC36-15B0-4CAE-B002-FD885A8005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8EECC-D4A6-4951-8841-F7F4369832AD}">
  <dimension ref="Z1:BN202"/>
  <sheetViews>
    <sheetView tabSelected="1" topLeftCell="AD1" zoomScale="90" zoomScaleNormal="90" workbookViewId="0">
      <pane ySplit="1" topLeftCell="A165" activePane="bottomLeft" state="frozen"/>
      <selection activeCell="AD1" sqref="AD1"/>
      <selection pane="bottomLeft" activeCell="AQ193" sqref="Z1:AR202"/>
    </sheetView>
  </sheetViews>
  <sheetFormatPr defaultRowHeight="15" x14ac:dyDescent="0.25"/>
  <cols>
    <col min="1" max="26" width="9.140625" style="1"/>
    <col min="27" max="42" width="10.42578125" style="1" bestFit="1" customWidth="1"/>
    <col min="43" max="44" width="11.140625" style="10" bestFit="1" customWidth="1"/>
    <col min="45" max="16384" width="9.140625" style="1"/>
  </cols>
  <sheetData>
    <row r="1" spans="26:66" x14ac:dyDescent="0.25">
      <c r="Z1" s="3" t="str">
        <f>r0_v832Initial!AV1</f>
        <v>;MINUTE</v>
      </c>
      <c r="AA1" s="3" t="str">
        <f>r0_v832Initial!AW1</f>
        <v>HBW</v>
      </c>
      <c r="AB1" s="3" t="str">
        <f>r0_v832Initial!AX1</f>
        <v>HBSHP</v>
      </c>
      <c r="AC1" s="3" t="str">
        <f>r0_v832Initial!AY1</f>
        <v>HBOTH</v>
      </c>
      <c r="AD1" s="3" t="str">
        <f>r0_v832Initial!AZ1</f>
        <v>HBSCH_PR</v>
      </c>
      <c r="AE1" s="3" t="str">
        <f>r0_v832Initial!BA1</f>
        <v>HBSCH_SC</v>
      </c>
      <c r="AF1" s="3" t="str">
        <f>r0_v832Initial!BB1</f>
        <v>NHBW</v>
      </c>
      <c r="AG1" s="3" t="str">
        <f>r0_v832Initial!BC1</f>
        <v>NHBNW</v>
      </c>
      <c r="AH1" s="3" t="str">
        <f>r0_v832Initial!BD1</f>
        <v>LT</v>
      </c>
      <c r="AI1" s="3" t="str">
        <f>r0_v832Initial!BE1</f>
        <v>MD</v>
      </c>
      <c r="AJ1" s="3" t="str">
        <f>r0_v832Initial!BF1</f>
        <v>HV</v>
      </c>
      <c r="AK1" s="3" t="str">
        <f>r0_v832Initial!BG1</f>
        <v>IX</v>
      </c>
      <c r="AL1" s="3" t="str">
        <f>r0_v832Initial!BH1</f>
        <v>IX_LT</v>
      </c>
      <c r="AM1" s="3" t="str">
        <f>r0_v832Initial!BI1</f>
        <v>IX_MD</v>
      </c>
      <c r="AN1" s="3" t="str">
        <f>r0_v832Initial!BJ1</f>
        <v>IX_HV</v>
      </c>
      <c r="AO1" s="3" t="str">
        <f>r0_v832Initial!BK1</f>
        <v>XI</v>
      </c>
      <c r="AP1" s="3" t="str">
        <f>r0_v832Initial!BL1</f>
        <v>XI_LT</v>
      </c>
      <c r="AQ1" s="5" t="str">
        <f>r0_v832Initial!BM1</f>
        <v>XI_MD</v>
      </c>
      <c r="AR1" s="5" t="str">
        <f>r0_v832Initial!BN1</f>
        <v>XI_HV</v>
      </c>
      <c r="AV1" s="2" t="s">
        <v>0</v>
      </c>
      <c r="AW1" s="2" t="s">
        <v>1</v>
      </c>
      <c r="AX1" s="2" t="s">
        <v>2</v>
      </c>
      <c r="AY1" s="2" t="s">
        <v>3</v>
      </c>
      <c r="AZ1" s="2" t="s">
        <v>4</v>
      </c>
      <c r="BA1" s="2" t="s">
        <v>5</v>
      </c>
      <c r="BB1" s="2" t="s">
        <v>6</v>
      </c>
      <c r="BC1" s="2" t="s">
        <v>7</v>
      </c>
      <c r="BD1" s="2" t="s">
        <v>8</v>
      </c>
      <c r="BE1" s="2" t="s">
        <v>9</v>
      </c>
      <c r="BF1" s="2" t="s">
        <v>10</v>
      </c>
      <c r="BG1" s="2" t="s">
        <v>11</v>
      </c>
      <c r="BH1" s="2" t="s">
        <v>12</v>
      </c>
      <c r="BI1" s="2" t="s">
        <v>13</v>
      </c>
      <c r="BJ1" s="2" t="s">
        <v>14</v>
      </c>
      <c r="BK1" s="2" t="s">
        <v>15</v>
      </c>
      <c r="BL1" s="2" t="s">
        <v>16</v>
      </c>
      <c r="BM1" s="2" t="s">
        <v>17</v>
      </c>
      <c r="BN1" s="2" t="s">
        <v>18</v>
      </c>
    </row>
    <row r="2" spans="26:66" x14ac:dyDescent="0.25">
      <c r="Z2" s="2">
        <f>AV2</f>
        <v>0</v>
      </c>
      <c r="AA2" s="7">
        <f t="shared" ref="AA2:AG2" si="0">AW2</f>
        <v>1</v>
      </c>
      <c r="AB2" s="7">
        <f t="shared" si="0"/>
        <v>1</v>
      </c>
      <c r="AC2" s="7">
        <f t="shared" si="0"/>
        <v>1</v>
      </c>
      <c r="AD2" s="7">
        <f t="shared" si="0"/>
        <v>1</v>
      </c>
      <c r="AE2" s="7">
        <f t="shared" si="0"/>
        <v>1</v>
      </c>
      <c r="AF2" s="7">
        <f t="shared" si="0"/>
        <v>1</v>
      </c>
      <c r="AG2" s="7">
        <f t="shared" si="0"/>
        <v>1</v>
      </c>
      <c r="AH2" s="4">
        <v>1</v>
      </c>
      <c r="AI2" s="4">
        <v>1</v>
      </c>
      <c r="AJ2" s="4">
        <v>1</v>
      </c>
      <c r="AK2" s="7">
        <f t="shared" ref="AK2:AK65" si="1">BG2</f>
        <v>1</v>
      </c>
      <c r="AL2" s="7">
        <f>AK2</f>
        <v>1</v>
      </c>
      <c r="AM2" s="9">
        <f t="shared" ref="AM2:AM66" si="2">BI2</f>
        <v>1</v>
      </c>
      <c r="AN2" s="4">
        <v>1</v>
      </c>
      <c r="AO2" s="7">
        <f t="shared" ref="AO2:AO65" si="3">BK2</f>
        <v>1</v>
      </c>
      <c r="AP2" s="7">
        <f>AO2</f>
        <v>1</v>
      </c>
      <c r="AQ2" s="4">
        <v>1</v>
      </c>
      <c r="AR2" s="4">
        <v>1</v>
      </c>
      <c r="AV2" s="2">
        <v>0</v>
      </c>
      <c r="AW2" s="2">
        <v>1</v>
      </c>
      <c r="AX2" s="2">
        <v>1</v>
      </c>
      <c r="AY2" s="2">
        <v>1</v>
      </c>
      <c r="AZ2" s="2">
        <v>1</v>
      </c>
      <c r="BA2" s="2">
        <v>1</v>
      </c>
      <c r="BB2" s="2">
        <v>1</v>
      </c>
      <c r="BC2" s="2">
        <v>1</v>
      </c>
      <c r="BD2" s="2">
        <v>1</v>
      </c>
      <c r="BE2" s="2">
        <v>1</v>
      </c>
      <c r="BF2" s="2">
        <v>1</v>
      </c>
      <c r="BG2" s="2">
        <v>1</v>
      </c>
      <c r="BH2" s="2">
        <v>1</v>
      </c>
      <c r="BI2" s="2">
        <v>1</v>
      </c>
      <c r="BJ2" s="2">
        <v>1</v>
      </c>
      <c r="BK2" s="2">
        <v>1</v>
      </c>
      <c r="BL2" s="2">
        <v>1</v>
      </c>
      <c r="BM2" s="2">
        <v>1</v>
      </c>
      <c r="BN2" s="2">
        <v>1</v>
      </c>
    </row>
    <row r="3" spans="26:66" x14ac:dyDescent="0.25">
      <c r="Z3" s="2">
        <f t="shared" ref="Z3:Z66" si="4">AV3</f>
        <v>2</v>
      </c>
      <c r="AA3" s="7">
        <f t="shared" ref="AA3:AA66" si="5">AW3</f>
        <v>0.99980000000000002</v>
      </c>
      <c r="AB3" s="7">
        <f t="shared" ref="AB3:AB66" si="6">AX3</f>
        <v>0.99980000000000002</v>
      </c>
      <c r="AC3" s="7">
        <f t="shared" ref="AC3:AC66" si="7">AY3</f>
        <v>0.85167099999999996</v>
      </c>
      <c r="AD3" s="7">
        <f t="shared" ref="AD3:AD66" si="8">AZ3</f>
        <v>1</v>
      </c>
      <c r="AE3" s="7">
        <f t="shared" ref="AE3:AE66" si="9">BA3</f>
        <v>0.91924790000000001</v>
      </c>
      <c r="AF3" s="7">
        <f t="shared" ref="AF3:AF66" si="10">BB3</f>
        <v>0.95630570000000004</v>
      </c>
      <c r="AG3" s="7">
        <f t="shared" ref="AG3:AG66" si="11">BC3</f>
        <v>0.99980000000000002</v>
      </c>
      <c r="AH3" s="4">
        <v>0.95555920000000005</v>
      </c>
      <c r="AI3" s="4">
        <v>0.96333550000000001</v>
      </c>
      <c r="AJ3" s="4">
        <v>0.96333550000000001</v>
      </c>
      <c r="AK3" s="7">
        <f t="shared" si="1"/>
        <v>0.93</v>
      </c>
      <c r="AL3" s="7">
        <f t="shared" ref="AL3:AL66" si="12">AK3</f>
        <v>0.93</v>
      </c>
      <c r="AM3" s="9">
        <f t="shared" si="2"/>
        <v>0.93</v>
      </c>
      <c r="AN3" s="11">
        <f>0.75*AK3</f>
        <v>0.69750000000000001</v>
      </c>
      <c r="AO3" s="7">
        <f t="shared" si="3"/>
        <v>0.9</v>
      </c>
      <c r="AP3" s="7">
        <f t="shared" ref="AP3:AP66" si="13">AO3</f>
        <v>0.9</v>
      </c>
      <c r="AQ3" s="6">
        <f t="shared" ref="AQ3:AQ27" si="14">AO3*(2/3)</f>
        <v>0.6</v>
      </c>
      <c r="AR3" s="6">
        <f>AO3*(1/3)+0.15</f>
        <v>0.44999999999999996</v>
      </c>
      <c r="AV3" s="2">
        <v>2</v>
      </c>
      <c r="AW3" s="2">
        <v>0.99980000000000002</v>
      </c>
      <c r="AX3" s="2">
        <v>0.99980000000000002</v>
      </c>
      <c r="AY3" s="2">
        <v>0.85167099999999996</v>
      </c>
      <c r="AZ3" s="2">
        <v>1</v>
      </c>
      <c r="BA3" s="2">
        <v>0.91924790000000001</v>
      </c>
      <c r="BB3" s="2">
        <v>0.95630570000000004</v>
      </c>
      <c r="BC3" s="2">
        <v>0.99980000000000002</v>
      </c>
      <c r="BD3" s="2">
        <v>0.99980000000000002</v>
      </c>
      <c r="BE3" s="2">
        <v>0.33317340000000001</v>
      </c>
      <c r="BF3" s="2">
        <v>0.30658479999999999</v>
      </c>
      <c r="BG3" s="2">
        <v>0.93</v>
      </c>
      <c r="BH3" s="2">
        <v>0.93</v>
      </c>
      <c r="BI3" s="2">
        <v>0.93</v>
      </c>
      <c r="BJ3" s="2">
        <v>0.93</v>
      </c>
      <c r="BK3" s="2">
        <v>0.9</v>
      </c>
      <c r="BL3" s="2">
        <v>0.9</v>
      </c>
      <c r="BM3" s="2">
        <v>0.9</v>
      </c>
      <c r="BN3" s="2">
        <v>0.9</v>
      </c>
    </row>
    <row r="4" spans="26:66" x14ac:dyDescent="0.25">
      <c r="Z4" s="2">
        <f t="shared" si="4"/>
        <v>4</v>
      </c>
      <c r="AA4" s="7">
        <f t="shared" si="5"/>
        <v>0.60916919999999997</v>
      </c>
      <c r="AB4" s="7">
        <f t="shared" si="6"/>
        <v>0.91</v>
      </c>
      <c r="AC4" s="7">
        <f t="shared" si="7"/>
        <v>0.5589307</v>
      </c>
      <c r="AD4" s="7">
        <f t="shared" si="8"/>
        <v>1</v>
      </c>
      <c r="AE4" s="7">
        <f t="shared" si="9"/>
        <v>0.1908059</v>
      </c>
      <c r="AF4" s="7">
        <f t="shared" si="10"/>
        <v>0.78849999999999998</v>
      </c>
      <c r="AG4" s="7">
        <f t="shared" si="11"/>
        <v>0.56605660000000002</v>
      </c>
      <c r="AH4" s="4">
        <v>0.70180030000000004</v>
      </c>
      <c r="AI4" s="4">
        <v>0.76108014999999996</v>
      </c>
      <c r="AJ4" s="4">
        <v>0.76108014999999996</v>
      </c>
      <c r="AK4" s="7">
        <f t="shared" si="1"/>
        <v>0.86</v>
      </c>
      <c r="AL4" s="7">
        <f t="shared" si="12"/>
        <v>0.86</v>
      </c>
      <c r="AM4" s="9">
        <f t="shared" si="2"/>
        <v>0.86</v>
      </c>
      <c r="AN4" s="11">
        <f>0.5*AK4+0.1</f>
        <v>0.53</v>
      </c>
      <c r="AO4" s="7">
        <f t="shared" si="3"/>
        <v>0.67500000000000004</v>
      </c>
      <c r="AP4" s="7">
        <f t="shared" si="13"/>
        <v>0.67500000000000004</v>
      </c>
      <c r="AQ4" s="6">
        <f>AO4*(2/3)-0.05</f>
        <v>0.4</v>
      </c>
      <c r="AR4" s="6">
        <f t="shared" ref="AR4:AR27" si="15">AO4*(1/3)</f>
        <v>0.22500000000000001</v>
      </c>
      <c r="AV4" s="2">
        <v>4</v>
      </c>
      <c r="AW4" s="2">
        <v>0.60916919999999997</v>
      </c>
      <c r="AX4" s="2">
        <v>0.91</v>
      </c>
      <c r="AY4" s="2">
        <v>0.5589307</v>
      </c>
      <c r="AZ4" s="2">
        <v>1</v>
      </c>
      <c r="BA4" s="2">
        <v>0.1908059</v>
      </c>
      <c r="BB4" s="2">
        <v>0.78849999999999998</v>
      </c>
      <c r="BC4" s="2">
        <v>0.56605660000000002</v>
      </c>
      <c r="BD4" s="2">
        <v>0.60916919999999997</v>
      </c>
      <c r="BE4" s="2">
        <v>0.13214419999999999</v>
      </c>
      <c r="BF4" s="2">
        <v>0.1128508</v>
      </c>
      <c r="BG4" s="2">
        <v>0.86</v>
      </c>
      <c r="BH4" s="2">
        <v>0.86</v>
      </c>
      <c r="BI4" s="2">
        <v>0.86</v>
      </c>
      <c r="BJ4" s="2">
        <v>0.86</v>
      </c>
      <c r="BK4" s="2">
        <v>0.67500000000000004</v>
      </c>
      <c r="BL4" s="2">
        <v>0.67500000000000004</v>
      </c>
      <c r="BM4" s="2">
        <v>0.67500000000000004</v>
      </c>
      <c r="BN4" s="2">
        <v>0.67500000000000004</v>
      </c>
    </row>
    <row r="5" spans="26:66" x14ac:dyDescent="0.25">
      <c r="Z5" s="2">
        <f t="shared" si="4"/>
        <v>6</v>
      </c>
      <c r="AA5" s="7">
        <f t="shared" si="5"/>
        <v>0.1903233</v>
      </c>
      <c r="AB5" s="7">
        <f t="shared" si="6"/>
        <v>0.74250000000000005</v>
      </c>
      <c r="AC5" s="7">
        <f t="shared" si="7"/>
        <v>0.20948939999999999</v>
      </c>
      <c r="AD5" s="7">
        <f t="shared" si="8"/>
        <v>0.26952989999999999</v>
      </c>
      <c r="AE5" s="7">
        <f t="shared" si="9"/>
        <v>1.75827E-2</v>
      </c>
      <c r="AF5" s="7">
        <f t="shared" si="10"/>
        <v>0.59719999999999995</v>
      </c>
      <c r="AG5" s="7">
        <f t="shared" si="11"/>
        <v>0.35370170000000001</v>
      </c>
      <c r="AH5" s="4">
        <v>0.2214931</v>
      </c>
      <c r="AI5" s="4">
        <v>0.25649149999999998</v>
      </c>
      <c r="AJ5" s="4">
        <v>0.25649149999999998</v>
      </c>
      <c r="AK5" s="7">
        <f t="shared" si="1"/>
        <v>0.79</v>
      </c>
      <c r="AL5" s="7">
        <f t="shared" si="12"/>
        <v>0.79</v>
      </c>
      <c r="AM5" s="9">
        <f t="shared" si="2"/>
        <v>0.79</v>
      </c>
      <c r="AN5" s="11">
        <f>0.5*AK5+0.02</f>
        <v>0.41500000000000004</v>
      </c>
      <c r="AO5" s="7">
        <f t="shared" si="3"/>
        <v>0.375</v>
      </c>
      <c r="AP5" s="7">
        <f t="shared" si="13"/>
        <v>0.375</v>
      </c>
      <c r="AQ5" s="6">
        <f t="shared" si="14"/>
        <v>0.25</v>
      </c>
      <c r="AR5" s="6">
        <f t="shared" si="15"/>
        <v>0.125</v>
      </c>
      <c r="AV5" s="2">
        <v>6</v>
      </c>
      <c r="AW5" s="2">
        <v>0.1903233</v>
      </c>
      <c r="AX5" s="2">
        <v>0.74250000000000005</v>
      </c>
      <c r="AY5" s="2">
        <v>0.20948939999999999</v>
      </c>
      <c r="AZ5" s="2">
        <v>0.26952989999999999</v>
      </c>
      <c r="BA5" s="2">
        <v>1.75827E-2</v>
      </c>
      <c r="BB5" s="2">
        <v>0.59719999999999995</v>
      </c>
      <c r="BC5" s="2">
        <v>0.35370170000000001</v>
      </c>
      <c r="BD5" s="2">
        <v>0.1903233</v>
      </c>
      <c r="BE5" s="2">
        <v>7.6693499999999998E-2</v>
      </c>
      <c r="BF5" s="2">
        <v>6.2572100000000005E-2</v>
      </c>
      <c r="BG5" s="2">
        <v>0.79</v>
      </c>
      <c r="BH5" s="2">
        <v>0.79</v>
      </c>
      <c r="BI5" s="2">
        <v>0.79</v>
      </c>
      <c r="BJ5" s="2">
        <v>0.79</v>
      </c>
      <c r="BK5" s="2">
        <v>0.375</v>
      </c>
      <c r="BL5" s="2">
        <v>0.375</v>
      </c>
      <c r="BM5" s="2">
        <v>0.375</v>
      </c>
      <c r="BN5" s="2">
        <v>0.375</v>
      </c>
    </row>
    <row r="6" spans="26:66" x14ac:dyDescent="0.25">
      <c r="Z6" s="2">
        <f t="shared" si="4"/>
        <v>8</v>
      </c>
      <c r="AA6" s="7">
        <f t="shared" si="5"/>
        <v>9.8000000000000004E-2</v>
      </c>
      <c r="AB6" s="7">
        <f t="shared" si="6"/>
        <v>0.36499999999999999</v>
      </c>
      <c r="AC6" s="7">
        <f t="shared" si="7"/>
        <v>7.6412999999999995E-2</v>
      </c>
      <c r="AD6" s="7">
        <f t="shared" si="8"/>
        <v>1.46029E-2</v>
      </c>
      <c r="AE6" s="7">
        <f t="shared" si="9"/>
        <v>3.4981000000000001E-3</v>
      </c>
      <c r="AF6" s="7">
        <f t="shared" si="10"/>
        <v>0.37644929999999999</v>
      </c>
      <c r="AG6" s="7">
        <f t="shared" si="11"/>
        <v>0.18733939999999999</v>
      </c>
      <c r="AH6" s="4">
        <v>0.1009728</v>
      </c>
      <c r="AI6" s="4">
        <v>0.13098369999999998</v>
      </c>
      <c r="AJ6" s="4">
        <v>0.13098369999999998</v>
      </c>
      <c r="AK6" s="7">
        <f t="shared" si="1"/>
        <v>0.72</v>
      </c>
      <c r="AL6" s="7">
        <f t="shared" si="12"/>
        <v>0.72</v>
      </c>
      <c r="AM6" s="9">
        <f t="shared" si="2"/>
        <v>0.72</v>
      </c>
      <c r="AN6" s="11">
        <f t="shared" ref="AN3:AN52" si="16">0.5*AK6</f>
        <v>0.36</v>
      </c>
      <c r="AO6" s="7">
        <f t="shared" si="3"/>
        <v>0.2</v>
      </c>
      <c r="AP6" s="7">
        <f t="shared" si="13"/>
        <v>0.2</v>
      </c>
      <c r="AQ6" s="6">
        <f t="shared" si="14"/>
        <v>0.13333333333333333</v>
      </c>
      <c r="AR6" s="6">
        <f t="shared" si="15"/>
        <v>6.6666666666666666E-2</v>
      </c>
      <c r="AV6" s="2">
        <v>8</v>
      </c>
      <c r="AW6" s="2">
        <v>9.8000000000000004E-2</v>
      </c>
      <c r="AX6" s="2">
        <v>0.36499999999999999</v>
      </c>
      <c r="AY6" s="2">
        <v>7.6412999999999995E-2</v>
      </c>
      <c r="AZ6" s="2">
        <v>1.46029E-2</v>
      </c>
      <c r="BA6" s="2">
        <v>3.4981000000000001E-3</v>
      </c>
      <c r="BB6" s="2">
        <v>0.37644929999999999</v>
      </c>
      <c r="BC6" s="2">
        <v>0.18733939999999999</v>
      </c>
      <c r="BD6" s="2">
        <v>9.8000000000000004E-2</v>
      </c>
      <c r="BE6" s="2">
        <v>5.2069200000000003E-2</v>
      </c>
      <c r="BF6" s="2">
        <v>4.1099299999999998E-2</v>
      </c>
      <c r="BG6" s="2">
        <v>0.72</v>
      </c>
      <c r="BH6" s="2">
        <v>0.72</v>
      </c>
      <c r="BI6" s="2">
        <v>0.72</v>
      </c>
      <c r="BJ6" s="2">
        <v>0.72</v>
      </c>
      <c r="BK6" s="2">
        <v>0.2</v>
      </c>
      <c r="BL6" s="2">
        <v>0.2</v>
      </c>
      <c r="BM6" s="2">
        <v>0.2</v>
      </c>
      <c r="BN6" s="2">
        <v>0.2</v>
      </c>
    </row>
    <row r="7" spans="26:66" x14ac:dyDescent="0.25">
      <c r="Z7" s="2">
        <f t="shared" si="4"/>
        <v>10</v>
      </c>
      <c r="AA7" s="7">
        <f t="shared" si="5"/>
        <v>6.9500000000000006E-2</v>
      </c>
      <c r="AB7" s="7">
        <f t="shared" si="6"/>
        <v>0.19500000000000001</v>
      </c>
      <c r="AC7" s="7">
        <f t="shared" si="7"/>
        <v>4.76643E-2</v>
      </c>
      <c r="AD7" s="7">
        <f t="shared" si="8"/>
        <v>3.9319999999999997E-3</v>
      </c>
      <c r="AE7" s="7">
        <f t="shared" si="9"/>
        <v>1.6182E-3</v>
      </c>
      <c r="AF7" s="7">
        <f t="shared" si="10"/>
        <v>0.2308289</v>
      </c>
      <c r="AG7" s="7">
        <f t="shared" si="11"/>
        <v>0.1051581</v>
      </c>
      <c r="AH7" s="4">
        <v>6.6170599999999996E-2</v>
      </c>
      <c r="AI7" s="4">
        <v>9.8331050000000003E-2</v>
      </c>
      <c r="AJ7" s="4">
        <v>9.8331050000000003E-2</v>
      </c>
      <c r="AK7" s="16">
        <f>BG7+0.01</f>
        <v>0.66</v>
      </c>
      <c r="AL7" s="7">
        <f t="shared" si="12"/>
        <v>0.66</v>
      </c>
      <c r="AM7" s="9">
        <f>BI7+0.01</f>
        <v>0.66</v>
      </c>
      <c r="AN7" s="11">
        <f t="shared" si="16"/>
        <v>0.33</v>
      </c>
      <c r="AO7" s="7">
        <f t="shared" si="3"/>
        <v>0.14000000000000001</v>
      </c>
      <c r="AP7" s="7">
        <f t="shared" si="13"/>
        <v>0.14000000000000001</v>
      </c>
      <c r="AQ7" s="6">
        <f t="shared" si="14"/>
        <v>9.3333333333333338E-2</v>
      </c>
      <c r="AR7" s="6">
        <f t="shared" si="15"/>
        <v>4.6666666666666669E-2</v>
      </c>
      <c r="AV7" s="2">
        <v>10</v>
      </c>
      <c r="AW7" s="2">
        <v>6.9500000000000006E-2</v>
      </c>
      <c r="AX7" s="2">
        <v>0.19500000000000001</v>
      </c>
      <c r="AY7" s="2">
        <v>4.76643E-2</v>
      </c>
      <c r="AZ7" s="2">
        <v>3.9319999999999997E-3</v>
      </c>
      <c r="BA7" s="2">
        <v>1.6182E-3</v>
      </c>
      <c r="BB7" s="2">
        <v>0.2308289</v>
      </c>
      <c r="BC7" s="2">
        <v>0.1051581</v>
      </c>
      <c r="BD7" s="2">
        <v>6.9500000000000006E-2</v>
      </c>
      <c r="BE7" s="2">
        <v>3.8535300000000001E-2</v>
      </c>
      <c r="BF7" s="2">
        <v>2.96365E-2</v>
      </c>
      <c r="BG7" s="2">
        <v>0.65</v>
      </c>
      <c r="BH7" s="2">
        <v>0.65</v>
      </c>
      <c r="BI7" s="2">
        <v>0.65</v>
      </c>
      <c r="BJ7" s="2">
        <v>0.65</v>
      </c>
      <c r="BK7" s="2">
        <v>0.14000000000000001</v>
      </c>
      <c r="BL7" s="2">
        <v>0.14000000000000001</v>
      </c>
      <c r="BM7" s="2">
        <v>0.14000000000000001</v>
      </c>
      <c r="BN7" s="2">
        <v>0.14000000000000001</v>
      </c>
    </row>
    <row r="8" spans="26:66" x14ac:dyDescent="0.25">
      <c r="Z8" s="2">
        <f t="shared" si="4"/>
        <v>12</v>
      </c>
      <c r="AA8" s="7">
        <f t="shared" si="5"/>
        <v>5.7000000000000002E-2</v>
      </c>
      <c r="AB8" s="7">
        <f t="shared" si="6"/>
        <v>0.10938109999999999</v>
      </c>
      <c r="AC8" s="7">
        <f t="shared" si="7"/>
        <v>2.8261700000000001E-2</v>
      </c>
      <c r="AD8" s="7">
        <f t="shared" si="8"/>
        <v>1.7741E-3</v>
      </c>
      <c r="AE8" s="7">
        <f t="shared" si="9"/>
        <v>1.1222000000000001E-3</v>
      </c>
      <c r="AF8" s="7">
        <f t="shared" si="10"/>
        <v>0.15759529999999999</v>
      </c>
      <c r="AG8" s="7">
        <f t="shared" si="11"/>
        <v>6.7149899999999998E-2</v>
      </c>
      <c r="AH8" s="4">
        <v>4.5767299999999997E-2</v>
      </c>
      <c r="AI8" s="4">
        <v>7.7711649999999993E-2</v>
      </c>
      <c r="AJ8" s="4">
        <v>7.7711649999999993E-2</v>
      </c>
      <c r="AK8" s="7">
        <f t="shared" si="1"/>
        <v>0.61799999999999999</v>
      </c>
      <c r="AL8" s="7">
        <f t="shared" si="12"/>
        <v>0.61799999999999999</v>
      </c>
      <c r="AM8" s="9">
        <f t="shared" si="2"/>
        <v>0.61799999999999999</v>
      </c>
      <c r="AN8" s="11">
        <f t="shared" si="16"/>
        <v>0.309</v>
      </c>
      <c r="AO8" s="7">
        <f t="shared" si="3"/>
        <v>0.115</v>
      </c>
      <c r="AP8" s="7">
        <f t="shared" si="13"/>
        <v>0.115</v>
      </c>
      <c r="AQ8" s="6">
        <f t="shared" si="14"/>
        <v>7.6666666666666661E-2</v>
      </c>
      <c r="AR8" s="6">
        <f t="shared" si="15"/>
        <v>3.833333333333333E-2</v>
      </c>
      <c r="AV8" s="2">
        <v>12</v>
      </c>
      <c r="AW8" s="2">
        <v>5.7000000000000002E-2</v>
      </c>
      <c r="AX8" s="2">
        <v>0.10938109999999999</v>
      </c>
      <c r="AY8" s="2">
        <v>2.8261700000000001E-2</v>
      </c>
      <c r="AZ8" s="2">
        <v>1.7741E-3</v>
      </c>
      <c r="BA8" s="2">
        <v>1.1222000000000001E-3</v>
      </c>
      <c r="BB8" s="2">
        <v>0.15759529999999999</v>
      </c>
      <c r="BC8" s="2">
        <v>6.7149899999999998E-2</v>
      </c>
      <c r="BD8" s="2">
        <v>5.7000000000000002E-2</v>
      </c>
      <c r="BE8" s="2">
        <v>3.0122099999999999E-2</v>
      </c>
      <c r="BF8" s="2">
        <v>2.2675500000000001E-2</v>
      </c>
      <c r="BG8" s="2">
        <v>0.61799999999999999</v>
      </c>
      <c r="BH8" s="2">
        <v>0.61799999999999999</v>
      </c>
      <c r="BI8" s="2">
        <v>0.61799999999999999</v>
      </c>
      <c r="BJ8" s="2">
        <v>0.61799999999999999</v>
      </c>
      <c r="BK8" s="2">
        <v>0.115</v>
      </c>
      <c r="BL8" s="2">
        <v>0.115</v>
      </c>
      <c r="BM8" s="2">
        <v>0.115</v>
      </c>
      <c r="BN8" s="2">
        <v>0.115</v>
      </c>
    </row>
    <row r="9" spans="26:66" x14ac:dyDescent="0.25">
      <c r="Z9" s="2">
        <f t="shared" si="4"/>
        <v>14</v>
      </c>
      <c r="AA9" s="7">
        <f t="shared" si="5"/>
        <v>4.6894699999999997E-2</v>
      </c>
      <c r="AB9" s="7">
        <f t="shared" si="6"/>
        <v>5.7195900000000001E-2</v>
      </c>
      <c r="AC9" s="7">
        <f t="shared" si="7"/>
        <v>1.6141699999999998E-2</v>
      </c>
      <c r="AD9" s="7">
        <f t="shared" si="8"/>
        <v>7.3959999999999998E-4</v>
      </c>
      <c r="AE9" s="7">
        <f t="shared" si="9"/>
        <v>7.4819999999999997E-4</v>
      </c>
      <c r="AF9" s="7">
        <f t="shared" si="10"/>
        <v>9.9459900000000004E-2</v>
      </c>
      <c r="AG9" s="7">
        <f t="shared" si="11"/>
        <v>4.1780400000000002E-2</v>
      </c>
      <c r="AH9" s="4">
        <v>3.4625700000000002E-2</v>
      </c>
      <c r="AI9" s="4">
        <v>6.6775399999999999E-2</v>
      </c>
      <c r="AJ9" s="4">
        <v>6.6775399999999999E-2</v>
      </c>
      <c r="AK9" s="7">
        <f t="shared" si="1"/>
        <v>0.58599999999999997</v>
      </c>
      <c r="AL9" s="7">
        <f t="shared" si="12"/>
        <v>0.58599999999999997</v>
      </c>
      <c r="AM9" s="9">
        <f t="shared" si="2"/>
        <v>0.58599999999999997</v>
      </c>
      <c r="AN9" s="11">
        <f t="shared" si="16"/>
        <v>0.29299999999999998</v>
      </c>
      <c r="AO9" s="7">
        <f t="shared" si="3"/>
        <v>9.6044099999999993E-2</v>
      </c>
      <c r="AP9" s="7">
        <f t="shared" si="13"/>
        <v>9.6044099999999993E-2</v>
      </c>
      <c r="AQ9" s="6">
        <f t="shared" si="14"/>
        <v>6.4029399999999986E-2</v>
      </c>
      <c r="AR9" s="6">
        <f t="shared" si="15"/>
        <v>3.2014699999999993E-2</v>
      </c>
      <c r="AV9" s="2">
        <v>14</v>
      </c>
      <c r="AW9" s="2">
        <v>4.6894699999999997E-2</v>
      </c>
      <c r="AX9" s="2">
        <v>5.7195900000000001E-2</v>
      </c>
      <c r="AY9" s="2">
        <v>1.6141699999999998E-2</v>
      </c>
      <c r="AZ9" s="2">
        <v>7.3959999999999998E-4</v>
      </c>
      <c r="BA9" s="2">
        <v>7.4819999999999997E-4</v>
      </c>
      <c r="BB9" s="2">
        <v>9.9459900000000004E-2</v>
      </c>
      <c r="BC9" s="2">
        <v>4.1780400000000002E-2</v>
      </c>
      <c r="BD9" s="2">
        <v>4.6894699999999997E-2</v>
      </c>
      <c r="BE9" s="2">
        <v>2.4452999999999999E-2</v>
      </c>
      <c r="BF9" s="2">
        <v>1.8075600000000001E-2</v>
      </c>
      <c r="BG9" s="2">
        <v>0.58599999999999997</v>
      </c>
      <c r="BH9" s="2">
        <v>0.58599999999999997</v>
      </c>
      <c r="BI9" s="2">
        <v>0.58599999999999997</v>
      </c>
      <c r="BJ9" s="2">
        <v>0.58599999999999997</v>
      </c>
      <c r="BK9" s="2">
        <v>9.6044099999999993E-2</v>
      </c>
      <c r="BL9" s="2">
        <v>9.6044099999999993E-2</v>
      </c>
      <c r="BM9" s="2">
        <v>9.6044099999999993E-2</v>
      </c>
      <c r="BN9" s="2">
        <v>9.6044099999999993E-2</v>
      </c>
    </row>
    <row r="10" spans="26:66" x14ac:dyDescent="0.25">
      <c r="Z10" s="2">
        <f t="shared" si="4"/>
        <v>16</v>
      </c>
      <c r="AA10" s="7">
        <f t="shared" si="5"/>
        <v>3.98383E-2</v>
      </c>
      <c r="AB10" s="7">
        <f t="shared" si="6"/>
        <v>3.8172600000000001E-2</v>
      </c>
      <c r="AC10" s="7">
        <f t="shared" si="7"/>
        <v>1.07145E-2</v>
      </c>
      <c r="AD10" s="7">
        <f t="shared" si="8"/>
        <v>5.8960000000000002E-4</v>
      </c>
      <c r="AE10" s="7">
        <f t="shared" si="9"/>
        <v>4.7019999999999999E-4</v>
      </c>
      <c r="AF10" s="7">
        <f t="shared" si="10"/>
        <v>7.26387E-2</v>
      </c>
      <c r="AG10" s="7">
        <f t="shared" si="11"/>
        <v>3.2342000000000003E-2</v>
      </c>
      <c r="AH10" s="4">
        <v>2.6503499999999999E-2</v>
      </c>
      <c r="AI10" s="4">
        <v>5.9409150000000001E-2</v>
      </c>
      <c r="AJ10" s="4">
        <v>5.9409150000000001E-2</v>
      </c>
      <c r="AK10" s="7">
        <f t="shared" si="1"/>
        <v>0.55400000000000005</v>
      </c>
      <c r="AL10" s="7">
        <f t="shared" si="12"/>
        <v>0.55400000000000005</v>
      </c>
      <c r="AM10" s="9">
        <f t="shared" si="2"/>
        <v>0.55400000000000005</v>
      </c>
      <c r="AN10" s="11">
        <f t="shared" si="16"/>
        <v>0.27700000000000002</v>
      </c>
      <c r="AO10" s="7">
        <f t="shared" si="3"/>
        <v>8.4000000000000005E-2</v>
      </c>
      <c r="AP10" s="7">
        <f t="shared" si="13"/>
        <v>8.4000000000000005E-2</v>
      </c>
      <c r="AQ10" s="6">
        <f t="shared" si="14"/>
        <v>5.6000000000000001E-2</v>
      </c>
      <c r="AR10" s="6">
        <f t="shared" si="15"/>
        <v>2.8000000000000001E-2</v>
      </c>
      <c r="AV10" s="2">
        <v>16</v>
      </c>
      <c r="AW10" s="2">
        <v>3.98383E-2</v>
      </c>
      <c r="AX10" s="2">
        <v>3.8172600000000001E-2</v>
      </c>
      <c r="AY10" s="2">
        <v>1.07145E-2</v>
      </c>
      <c r="AZ10" s="2">
        <v>5.8960000000000002E-4</v>
      </c>
      <c r="BA10" s="2">
        <v>4.7019999999999999E-4</v>
      </c>
      <c r="BB10" s="2">
        <v>7.26387E-2</v>
      </c>
      <c r="BC10" s="2">
        <v>3.2342000000000003E-2</v>
      </c>
      <c r="BD10" s="2">
        <v>3.98383E-2</v>
      </c>
      <c r="BE10" s="2">
        <v>2.0408599999999999E-2</v>
      </c>
      <c r="BF10" s="2">
        <v>1.4848800000000001E-2</v>
      </c>
      <c r="BG10" s="2">
        <v>0.55400000000000005</v>
      </c>
      <c r="BH10" s="2">
        <v>0.55400000000000005</v>
      </c>
      <c r="BI10" s="2">
        <v>0.55400000000000005</v>
      </c>
      <c r="BJ10" s="2">
        <v>0.55400000000000005</v>
      </c>
      <c r="BK10" s="2">
        <v>8.4000000000000005E-2</v>
      </c>
      <c r="BL10" s="2">
        <v>8.4000000000000005E-2</v>
      </c>
      <c r="BM10" s="2">
        <v>8.4000000000000005E-2</v>
      </c>
      <c r="BN10" s="2">
        <v>8.4000000000000005E-2</v>
      </c>
    </row>
    <row r="11" spans="26:66" x14ac:dyDescent="0.25">
      <c r="Z11" s="2">
        <f t="shared" si="4"/>
        <v>18</v>
      </c>
      <c r="AA11" s="7">
        <f t="shared" si="5"/>
        <v>3.4004399999999997E-2</v>
      </c>
      <c r="AB11" s="7">
        <f t="shared" si="6"/>
        <v>2.2071E-2</v>
      </c>
      <c r="AC11" s="7">
        <f t="shared" si="7"/>
        <v>7.8902999999999994E-3</v>
      </c>
      <c r="AD11" s="7">
        <f t="shared" si="8"/>
        <v>5.128E-4</v>
      </c>
      <c r="AE11" s="7">
        <f t="shared" si="9"/>
        <v>3.3199999999999999E-4</v>
      </c>
      <c r="AF11" s="7">
        <f t="shared" si="10"/>
        <v>5.4129400000000001E-2</v>
      </c>
      <c r="AG11" s="7">
        <f t="shared" si="11"/>
        <v>2.0693E-2</v>
      </c>
      <c r="AH11" s="4">
        <v>2.20915E-2</v>
      </c>
      <c r="AI11" s="4">
        <v>5.2215999999999999E-2</v>
      </c>
      <c r="AJ11" s="4">
        <v>5.2215999999999999E-2</v>
      </c>
      <c r="AK11" s="7">
        <f t="shared" si="1"/>
        <v>0.52200000000000002</v>
      </c>
      <c r="AL11" s="7">
        <f t="shared" si="12"/>
        <v>0.52200000000000002</v>
      </c>
      <c r="AM11" s="9">
        <f t="shared" si="2"/>
        <v>0.52200000000000002</v>
      </c>
      <c r="AN11" s="11">
        <f t="shared" si="16"/>
        <v>0.26100000000000001</v>
      </c>
      <c r="AO11" s="7">
        <f t="shared" si="3"/>
        <v>6.9500000000000006E-2</v>
      </c>
      <c r="AP11" s="7">
        <f t="shared" si="13"/>
        <v>6.9500000000000006E-2</v>
      </c>
      <c r="AQ11" s="6">
        <f t="shared" si="14"/>
        <v>4.6333333333333337E-2</v>
      </c>
      <c r="AR11" s="6">
        <f t="shared" si="15"/>
        <v>2.3166666666666669E-2</v>
      </c>
      <c r="AV11" s="2">
        <v>18</v>
      </c>
      <c r="AW11" s="2">
        <v>3.4004399999999997E-2</v>
      </c>
      <c r="AX11" s="2">
        <v>2.2071E-2</v>
      </c>
      <c r="AY11" s="2">
        <v>7.8902999999999994E-3</v>
      </c>
      <c r="AZ11" s="2">
        <v>5.128E-4</v>
      </c>
      <c r="BA11" s="2">
        <v>3.3199999999999999E-4</v>
      </c>
      <c r="BB11" s="2">
        <v>5.4129400000000001E-2</v>
      </c>
      <c r="BC11" s="2">
        <v>2.0693E-2</v>
      </c>
      <c r="BD11" s="2">
        <v>3.4004399999999997E-2</v>
      </c>
      <c r="BE11" s="2">
        <v>1.7398E-2</v>
      </c>
      <c r="BF11" s="2">
        <v>1.2482E-2</v>
      </c>
      <c r="BG11" s="2">
        <v>0.52200000000000002</v>
      </c>
      <c r="BH11" s="2">
        <v>0.52200000000000002</v>
      </c>
      <c r="BI11" s="2">
        <v>0.52200000000000002</v>
      </c>
      <c r="BJ11" s="2">
        <v>0.52200000000000002</v>
      </c>
      <c r="BK11" s="2">
        <v>6.9500000000000006E-2</v>
      </c>
      <c r="BL11" s="2">
        <v>6.9500000000000006E-2</v>
      </c>
      <c r="BM11" s="2">
        <v>6.9500000000000006E-2</v>
      </c>
      <c r="BN11" s="2">
        <v>6.9500000000000006E-2</v>
      </c>
    </row>
    <row r="12" spans="26:66" x14ac:dyDescent="0.25">
      <c r="Z12" s="2">
        <f t="shared" si="4"/>
        <v>20</v>
      </c>
      <c r="AA12" s="7">
        <f t="shared" si="5"/>
        <v>2.9168300000000001E-2</v>
      </c>
      <c r="AB12" s="7">
        <f t="shared" si="6"/>
        <v>1.5280200000000001E-2</v>
      </c>
      <c r="AC12" s="7">
        <f t="shared" si="7"/>
        <v>5.6512999999999997E-3</v>
      </c>
      <c r="AD12" s="7">
        <f t="shared" si="8"/>
        <v>4.392E-4</v>
      </c>
      <c r="AE12" s="7">
        <f t="shared" si="9"/>
        <v>2.3819999999999999E-4</v>
      </c>
      <c r="AF12" s="7">
        <f t="shared" si="10"/>
        <v>3.8128200000000001E-2</v>
      </c>
      <c r="AG12" s="7">
        <f t="shared" si="11"/>
        <v>1.5148500000000001E-2</v>
      </c>
      <c r="AH12" s="4">
        <v>1.88977E-2</v>
      </c>
      <c r="AI12" s="4">
        <v>4.6063750000000001E-2</v>
      </c>
      <c r="AJ12" s="4">
        <v>4.6063750000000001E-2</v>
      </c>
      <c r="AK12" s="7">
        <f t="shared" si="1"/>
        <v>0.49</v>
      </c>
      <c r="AL12" s="7">
        <f t="shared" si="12"/>
        <v>0.49</v>
      </c>
      <c r="AM12" s="9">
        <f t="shared" si="2"/>
        <v>0.49</v>
      </c>
      <c r="AN12" s="11">
        <f t="shared" si="16"/>
        <v>0.245</v>
      </c>
      <c r="AO12" s="7">
        <f t="shared" si="3"/>
        <v>5.8601500000000001E-2</v>
      </c>
      <c r="AP12" s="7">
        <f t="shared" si="13"/>
        <v>5.8601500000000001E-2</v>
      </c>
      <c r="AQ12" s="6">
        <f t="shared" si="14"/>
        <v>3.9067666666666667E-2</v>
      </c>
      <c r="AR12" s="6">
        <f t="shared" si="15"/>
        <v>1.9533833333333334E-2</v>
      </c>
      <c r="AV12" s="2">
        <v>20</v>
      </c>
      <c r="AW12" s="2">
        <v>2.9168300000000001E-2</v>
      </c>
      <c r="AX12" s="2">
        <v>1.5280200000000001E-2</v>
      </c>
      <c r="AY12" s="2">
        <v>5.6512999999999997E-3</v>
      </c>
      <c r="AZ12" s="2">
        <v>4.392E-4</v>
      </c>
      <c r="BA12" s="2">
        <v>2.3819999999999999E-4</v>
      </c>
      <c r="BB12" s="2">
        <v>3.8128200000000001E-2</v>
      </c>
      <c r="BC12" s="2">
        <v>1.5148500000000001E-2</v>
      </c>
      <c r="BD12" s="2">
        <v>2.9168300000000001E-2</v>
      </c>
      <c r="BE12" s="2">
        <v>1.5081799999999999E-2</v>
      </c>
      <c r="BF12" s="2">
        <v>1.0684900000000001E-2</v>
      </c>
      <c r="BG12" s="2">
        <v>0.49</v>
      </c>
      <c r="BH12" s="2">
        <v>0.49</v>
      </c>
      <c r="BI12" s="2">
        <v>0.49</v>
      </c>
      <c r="BJ12" s="2">
        <v>0.49</v>
      </c>
      <c r="BK12" s="2">
        <v>5.8601500000000001E-2</v>
      </c>
      <c r="BL12" s="2">
        <v>5.8601500000000001E-2</v>
      </c>
      <c r="BM12" s="2">
        <v>5.8601500000000001E-2</v>
      </c>
      <c r="BN12" s="2">
        <v>5.8601500000000001E-2</v>
      </c>
    </row>
    <row r="13" spans="26:66" x14ac:dyDescent="0.25">
      <c r="Z13" s="2">
        <f t="shared" si="4"/>
        <v>22</v>
      </c>
      <c r="AA13" s="7">
        <f t="shared" si="5"/>
        <v>2.5175900000000001E-2</v>
      </c>
      <c r="AB13" s="7">
        <f t="shared" si="6"/>
        <v>1.1704000000000001E-2</v>
      </c>
      <c r="AC13" s="7">
        <f t="shared" si="7"/>
        <v>4.2348000000000004E-3</v>
      </c>
      <c r="AD13" s="7">
        <f t="shared" si="8"/>
        <v>3.4949999999999998E-4</v>
      </c>
      <c r="AE13" s="7">
        <f t="shared" si="9"/>
        <v>1.5559999999999999E-4</v>
      </c>
      <c r="AF13" s="7">
        <f t="shared" si="10"/>
        <v>3.1E-2</v>
      </c>
      <c r="AG13" s="7">
        <f t="shared" si="11"/>
        <v>1.07676E-2</v>
      </c>
      <c r="AH13" s="4">
        <v>1.6231300000000001E-2</v>
      </c>
      <c r="AI13" s="4">
        <v>4.0347550000000003E-2</v>
      </c>
      <c r="AJ13" s="4">
        <v>4.0347550000000003E-2</v>
      </c>
      <c r="AK13" s="7">
        <f t="shared" si="1"/>
        <v>0.4625322</v>
      </c>
      <c r="AL13" s="7">
        <f t="shared" si="12"/>
        <v>0.4625322</v>
      </c>
      <c r="AM13" s="9">
        <f t="shared" si="2"/>
        <v>0.4625322</v>
      </c>
      <c r="AN13" s="11">
        <f t="shared" si="16"/>
        <v>0.2312661</v>
      </c>
      <c r="AO13" s="7">
        <f t="shared" si="3"/>
        <v>5.5774999999999998E-2</v>
      </c>
      <c r="AP13" s="7">
        <f t="shared" si="13"/>
        <v>5.5774999999999998E-2</v>
      </c>
      <c r="AQ13" s="6">
        <f t="shared" si="14"/>
        <v>3.7183333333333332E-2</v>
      </c>
      <c r="AR13" s="6">
        <f t="shared" si="15"/>
        <v>1.8591666666666666E-2</v>
      </c>
      <c r="AV13" s="2">
        <v>22</v>
      </c>
      <c r="AW13" s="2">
        <v>2.5175900000000001E-2</v>
      </c>
      <c r="AX13" s="2">
        <v>1.1704000000000001E-2</v>
      </c>
      <c r="AY13" s="2">
        <v>4.2348000000000004E-3</v>
      </c>
      <c r="AZ13" s="2">
        <v>3.4949999999999998E-4</v>
      </c>
      <c r="BA13" s="2">
        <v>1.5559999999999999E-4</v>
      </c>
      <c r="BB13" s="2">
        <v>3.1E-2</v>
      </c>
      <c r="BC13" s="2">
        <v>1.07676E-2</v>
      </c>
      <c r="BD13" s="2">
        <v>2.5175900000000001E-2</v>
      </c>
      <c r="BE13" s="2">
        <v>1.32523E-2</v>
      </c>
      <c r="BF13" s="2">
        <v>9.2822000000000009E-3</v>
      </c>
      <c r="BG13" s="2">
        <v>0.4625322</v>
      </c>
      <c r="BH13" s="2">
        <v>0.4625322</v>
      </c>
      <c r="BI13" s="2">
        <v>0.4625322</v>
      </c>
      <c r="BJ13" s="2">
        <v>0.4625322</v>
      </c>
      <c r="BK13" s="2">
        <v>5.5774999999999998E-2</v>
      </c>
      <c r="BL13" s="2">
        <v>5.5774999999999998E-2</v>
      </c>
      <c r="BM13" s="2">
        <v>5.5774999999999998E-2</v>
      </c>
      <c r="BN13" s="2">
        <v>5.5774999999999998E-2</v>
      </c>
    </row>
    <row r="14" spans="26:66" x14ac:dyDescent="0.25">
      <c r="Z14" s="2">
        <f t="shared" si="4"/>
        <v>24</v>
      </c>
      <c r="AA14" s="7">
        <f t="shared" si="5"/>
        <v>2.2016399999999998E-2</v>
      </c>
      <c r="AB14" s="7">
        <f t="shared" si="6"/>
        <v>8.0528000000000006E-3</v>
      </c>
      <c r="AC14" s="7">
        <f t="shared" si="7"/>
        <v>3.3140999999999999E-3</v>
      </c>
      <c r="AD14" s="7">
        <f t="shared" si="8"/>
        <v>2.519E-4</v>
      </c>
      <c r="AE14" s="7">
        <f t="shared" si="9"/>
        <v>7.25E-5</v>
      </c>
      <c r="AF14" s="7">
        <f t="shared" si="10"/>
        <v>2.6499999999999999E-2</v>
      </c>
      <c r="AG14" s="7">
        <f t="shared" si="11"/>
        <v>8.2809000000000008E-3</v>
      </c>
      <c r="AH14" s="4">
        <v>1.4048100000000001E-2</v>
      </c>
      <c r="AI14" s="4">
        <v>3.5453000000000005E-2</v>
      </c>
      <c r="AJ14" s="4">
        <v>3.5453000000000005E-2</v>
      </c>
      <c r="AK14" s="7">
        <f t="shared" si="1"/>
        <v>0.43506440000000002</v>
      </c>
      <c r="AL14" s="7">
        <f t="shared" si="12"/>
        <v>0.43506440000000002</v>
      </c>
      <c r="AM14" s="9">
        <f t="shared" si="2"/>
        <v>0.43506440000000002</v>
      </c>
      <c r="AN14" s="11">
        <f t="shared" si="16"/>
        <v>0.21753220000000001</v>
      </c>
      <c r="AO14" s="7">
        <f t="shared" si="3"/>
        <v>5.29484E-2</v>
      </c>
      <c r="AP14" s="7">
        <f t="shared" si="13"/>
        <v>5.29484E-2</v>
      </c>
      <c r="AQ14" s="6">
        <f t="shared" si="14"/>
        <v>3.5298933333333331E-2</v>
      </c>
      <c r="AR14" s="6">
        <f t="shared" si="15"/>
        <v>1.7649466666666665E-2</v>
      </c>
      <c r="AV14" s="2">
        <v>24</v>
      </c>
      <c r="AW14" s="2">
        <v>2.2016399999999998E-2</v>
      </c>
      <c r="AX14" s="2">
        <v>8.0528000000000006E-3</v>
      </c>
      <c r="AY14" s="2">
        <v>3.3140999999999999E-3</v>
      </c>
      <c r="AZ14" s="2">
        <v>2.519E-4</v>
      </c>
      <c r="BA14" s="2">
        <v>7.25E-5</v>
      </c>
      <c r="BB14" s="2">
        <v>2.6499999999999999E-2</v>
      </c>
      <c r="BC14" s="2">
        <v>8.2809000000000008E-3</v>
      </c>
      <c r="BD14" s="2">
        <v>2.2016399999999998E-2</v>
      </c>
      <c r="BE14" s="2">
        <v>1.1775799999999999E-2</v>
      </c>
      <c r="BF14" s="2">
        <v>8.1624000000000002E-3</v>
      </c>
      <c r="BG14" s="2">
        <v>0.43506440000000002</v>
      </c>
      <c r="BH14" s="2">
        <v>0.43506440000000002</v>
      </c>
      <c r="BI14" s="2">
        <v>0.43506440000000002</v>
      </c>
      <c r="BJ14" s="2">
        <v>0.43506440000000002</v>
      </c>
      <c r="BK14" s="2">
        <v>5.29484E-2</v>
      </c>
      <c r="BL14" s="2">
        <v>5.29484E-2</v>
      </c>
      <c r="BM14" s="2">
        <v>5.29484E-2</v>
      </c>
      <c r="BN14" s="2">
        <v>5.29484E-2</v>
      </c>
    </row>
    <row r="15" spans="26:66" x14ac:dyDescent="0.25">
      <c r="Z15" s="2">
        <f t="shared" si="4"/>
        <v>26</v>
      </c>
      <c r="AA15" s="7">
        <f t="shared" si="5"/>
        <v>1.93861E-2</v>
      </c>
      <c r="AB15" s="7">
        <f t="shared" si="6"/>
        <v>5.1777999999999998E-3</v>
      </c>
      <c r="AC15" s="7">
        <f t="shared" si="7"/>
        <v>2.7047E-3</v>
      </c>
      <c r="AD15" s="7">
        <f t="shared" si="8"/>
        <v>1.6239999999999999E-4</v>
      </c>
      <c r="AE15" s="7">
        <f t="shared" si="9"/>
        <v>4.8000000000000001E-5</v>
      </c>
      <c r="AF15" s="7">
        <f t="shared" si="10"/>
        <v>2.3600699999999999E-2</v>
      </c>
      <c r="AG15" s="7">
        <f t="shared" si="11"/>
        <v>6.6341999999999998E-3</v>
      </c>
      <c r="AH15" s="4">
        <v>1.21771E-2</v>
      </c>
      <c r="AI15" s="4">
        <v>3.1370349999999998E-2</v>
      </c>
      <c r="AJ15" s="4">
        <v>3.1370349999999998E-2</v>
      </c>
      <c r="AK15" s="7">
        <f t="shared" si="1"/>
        <v>0.40759659999999998</v>
      </c>
      <c r="AL15" s="7">
        <f t="shared" si="12"/>
        <v>0.40759659999999998</v>
      </c>
      <c r="AM15" s="9">
        <f t="shared" si="2"/>
        <v>0.40759659999999998</v>
      </c>
      <c r="AN15" s="11">
        <f t="shared" si="16"/>
        <v>0.20379829999999999</v>
      </c>
      <c r="AO15" s="7">
        <f t="shared" si="3"/>
        <v>5.0121899999999997E-2</v>
      </c>
      <c r="AP15" s="7">
        <f t="shared" si="13"/>
        <v>5.0121899999999997E-2</v>
      </c>
      <c r="AQ15" s="6">
        <f t="shared" si="14"/>
        <v>3.3414599999999996E-2</v>
      </c>
      <c r="AR15" s="6">
        <f t="shared" si="15"/>
        <v>1.6707299999999998E-2</v>
      </c>
      <c r="AV15" s="2">
        <v>26</v>
      </c>
      <c r="AW15" s="2">
        <v>1.93861E-2</v>
      </c>
      <c r="AX15" s="2">
        <v>5.1777999999999998E-3</v>
      </c>
      <c r="AY15" s="2">
        <v>2.7047E-3</v>
      </c>
      <c r="AZ15" s="2">
        <v>1.6239999999999999E-4</v>
      </c>
      <c r="BA15" s="2">
        <v>4.8000000000000001E-5</v>
      </c>
      <c r="BB15" s="2">
        <v>2.3600699999999999E-2</v>
      </c>
      <c r="BC15" s="2">
        <v>6.6341999999999998E-3</v>
      </c>
      <c r="BD15" s="2">
        <v>1.93861E-2</v>
      </c>
      <c r="BE15" s="2">
        <v>1.0562800000000001E-2</v>
      </c>
      <c r="BF15" s="2">
        <v>7.2515000000000001E-3</v>
      </c>
      <c r="BG15" s="2">
        <v>0.40759659999999998</v>
      </c>
      <c r="BH15" s="2">
        <v>0.40759659999999998</v>
      </c>
      <c r="BI15" s="2">
        <v>0.40759659999999998</v>
      </c>
      <c r="BJ15" s="2">
        <v>0.40759659999999998</v>
      </c>
      <c r="BK15" s="2">
        <v>5.0121899999999997E-2</v>
      </c>
      <c r="BL15" s="2">
        <v>5.0121899999999997E-2</v>
      </c>
      <c r="BM15" s="2">
        <v>5.0121899999999997E-2</v>
      </c>
      <c r="BN15" s="2">
        <v>5.0121899999999997E-2</v>
      </c>
    </row>
    <row r="16" spans="26:66" x14ac:dyDescent="0.25">
      <c r="Z16" s="2">
        <f t="shared" si="4"/>
        <v>28</v>
      </c>
      <c r="AA16" s="7">
        <f t="shared" si="5"/>
        <v>1.7127099999999999E-2</v>
      </c>
      <c r="AB16" s="7">
        <f t="shared" si="6"/>
        <v>3.7629E-3</v>
      </c>
      <c r="AC16" s="7">
        <f t="shared" si="7"/>
        <v>2.2012999999999998E-3</v>
      </c>
      <c r="AD16" s="7">
        <f t="shared" si="8"/>
        <v>1.0450000000000001E-4</v>
      </c>
      <c r="AE16" s="7">
        <f t="shared" si="9"/>
        <v>3.8099999999999998E-5</v>
      </c>
      <c r="AF16" s="7">
        <f t="shared" si="10"/>
        <v>2.0701500000000001E-2</v>
      </c>
      <c r="AG16" s="7">
        <f t="shared" si="11"/>
        <v>5.2493000000000001E-3</v>
      </c>
      <c r="AH16" s="4">
        <v>1.068E-2</v>
      </c>
      <c r="AI16" s="4">
        <v>2.78675E-2</v>
      </c>
      <c r="AJ16" s="4">
        <v>2.78675E-2</v>
      </c>
      <c r="AK16" s="7">
        <f t="shared" si="1"/>
        <v>0.38012879999999999</v>
      </c>
      <c r="AL16" s="7">
        <f t="shared" si="12"/>
        <v>0.38012879999999999</v>
      </c>
      <c r="AM16" s="9">
        <f t="shared" si="2"/>
        <v>0.38012879999999999</v>
      </c>
      <c r="AN16" s="11">
        <f t="shared" si="16"/>
        <v>0.19006439999999999</v>
      </c>
      <c r="AO16" s="7">
        <f t="shared" si="3"/>
        <v>4.7295299999999998E-2</v>
      </c>
      <c r="AP16" s="7">
        <f t="shared" si="13"/>
        <v>4.7295299999999998E-2</v>
      </c>
      <c r="AQ16" s="6">
        <f t="shared" si="14"/>
        <v>3.1530199999999994E-2</v>
      </c>
      <c r="AR16" s="6">
        <f t="shared" si="15"/>
        <v>1.5765099999999997E-2</v>
      </c>
      <c r="AV16" s="2">
        <v>28</v>
      </c>
      <c r="AW16" s="2">
        <v>1.7127099999999999E-2</v>
      </c>
      <c r="AX16" s="2">
        <v>3.7629E-3</v>
      </c>
      <c r="AY16" s="2">
        <v>2.2012999999999998E-3</v>
      </c>
      <c r="AZ16" s="2">
        <v>1.0450000000000001E-4</v>
      </c>
      <c r="BA16" s="2">
        <v>3.8099999999999998E-5</v>
      </c>
      <c r="BB16" s="2">
        <v>2.0701500000000001E-2</v>
      </c>
      <c r="BC16" s="2">
        <v>5.2493000000000001E-3</v>
      </c>
      <c r="BD16" s="2">
        <v>1.7127099999999999E-2</v>
      </c>
      <c r="BE16" s="2">
        <v>9.5510000000000005E-3</v>
      </c>
      <c r="BF16" s="2">
        <v>6.4986000000000002E-3</v>
      </c>
      <c r="BG16" s="2">
        <v>0.38012879999999999</v>
      </c>
      <c r="BH16" s="2">
        <v>0.38012879999999999</v>
      </c>
      <c r="BI16" s="2">
        <v>0.38012879999999999</v>
      </c>
      <c r="BJ16" s="2">
        <v>0.38012879999999999</v>
      </c>
      <c r="BK16" s="2">
        <v>4.7295299999999998E-2</v>
      </c>
      <c r="BL16" s="2">
        <v>4.7295299999999998E-2</v>
      </c>
      <c r="BM16" s="2">
        <v>4.7295299999999998E-2</v>
      </c>
      <c r="BN16" s="2">
        <v>4.7295299999999998E-2</v>
      </c>
    </row>
    <row r="17" spans="26:66" x14ac:dyDescent="0.25">
      <c r="Z17" s="2">
        <f t="shared" si="4"/>
        <v>30</v>
      </c>
      <c r="AA17" s="7">
        <f t="shared" si="5"/>
        <v>1.5171799999999999E-2</v>
      </c>
      <c r="AB17" s="7">
        <f t="shared" si="6"/>
        <v>2.8793E-3</v>
      </c>
      <c r="AC17" s="7">
        <f t="shared" si="7"/>
        <v>1.7955E-3</v>
      </c>
      <c r="AD17" s="7">
        <f t="shared" si="8"/>
        <v>6.97E-5</v>
      </c>
      <c r="AE17" s="7">
        <f t="shared" si="9"/>
        <v>3.0800000000000003E-5</v>
      </c>
      <c r="AF17" s="7">
        <f t="shared" si="10"/>
        <v>1.7988000000000001E-2</v>
      </c>
      <c r="AG17" s="7">
        <f t="shared" si="11"/>
        <v>4.2282999999999999E-3</v>
      </c>
      <c r="AH17" s="4">
        <v>9.4578000000000006E-3</v>
      </c>
      <c r="AI17" s="4">
        <v>2.4869100000000002E-2</v>
      </c>
      <c r="AJ17" s="4">
        <v>2.4869100000000002E-2</v>
      </c>
      <c r="AK17" s="7">
        <f t="shared" si="1"/>
        <v>0.352661</v>
      </c>
      <c r="AL17" s="7">
        <f t="shared" si="12"/>
        <v>0.352661</v>
      </c>
      <c r="AM17" s="9">
        <f t="shared" si="2"/>
        <v>0.352661</v>
      </c>
      <c r="AN17" s="11">
        <f t="shared" si="16"/>
        <v>0.1763305</v>
      </c>
      <c r="AO17" s="7">
        <f t="shared" si="3"/>
        <v>4.4468800000000003E-2</v>
      </c>
      <c r="AP17" s="7">
        <f t="shared" si="13"/>
        <v>4.4468800000000003E-2</v>
      </c>
      <c r="AQ17" s="6">
        <f t="shared" si="14"/>
        <v>2.9645866666666666E-2</v>
      </c>
      <c r="AR17" s="22">
        <f>ROUND((AR21-AR16)/($Z21-$Z16)*($Z17-$Z16) + AR16,  7)</f>
        <v>1.5165100000000001E-2</v>
      </c>
      <c r="AV17" s="2">
        <v>30</v>
      </c>
      <c r="AW17" s="2">
        <v>1.5171799999999999E-2</v>
      </c>
      <c r="AX17" s="2">
        <v>2.8793E-3</v>
      </c>
      <c r="AY17" s="2">
        <v>1.7955E-3</v>
      </c>
      <c r="AZ17" s="2">
        <v>6.97E-5</v>
      </c>
      <c r="BA17" s="2">
        <v>3.0800000000000003E-5</v>
      </c>
      <c r="BB17" s="2">
        <v>1.7988000000000001E-2</v>
      </c>
      <c r="BC17" s="2">
        <v>4.2282999999999999E-3</v>
      </c>
      <c r="BD17" s="2">
        <v>1.5171799999999999E-2</v>
      </c>
      <c r="BE17" s="2">
        <v>8.6960000000000006E-3</v>
      </c>
      <c r="BF17" s="2">
        <v>5.8678999999999997E-3</v>
      </c>
      <c r="BG17" s="2">
        <v>0.352661</v>
      </c>
      <c r="BH17" s="2">
        <v>0.352661</v>
      </c>
      <c r="BI17" s="2">
        <v>0.352661</v>
      </c>
      <c r="BJ17" s="2">
        <v>0.352661</v>
      </c>
      <c r="BK17" s="2">
        <v>4.4468800000000003E-2</v>
      </c>
      <c r="BL17" s="2">
        <v>4.4468800000000003E-2</v>
      </c>
      <c r="BM17" s="2">
        <v>4.4468800000000003E-2</v>
      </c>
      <c r="BN17" s="2">
        <v>4.4468800000000003E-2</v>
      </c>
    </row>
    <row r="18" spans="26:66" x14ac:dyDescent="0.25">
      <c r="Z18" s="2">
        <f t="shared" si="4"/>
        <v>32</v>
      </c>
      <c r="AA18" s="7">
        <f t="shared" si="5"/>
        <v>1.3617600000000001E-2</v>
      </c>
      <c r="AB18" s="7">
        <f t="shared" si="6"/>
        <v>2.1662999999999999E-3</v>
      </c>
      <c r="AC18" s="7">
        <f t="shared" si="7"/>
        <v>1.4955000000000001E-3</v>
      </c>
      <c r="AD18" s="7">
        <f t="shared" si="8"/>
        <v>4.21E-5</v>
      </c>
      <c r="AE18" s="7">
        <f t="shared" si="9"/>
        <v>2.6100000000000001E-5</v>
      </c>
      <c r="AF18" s="7">
        <f t="shared" si="10"/>
        <v>1.5508600000000001E-2</v>
      </c>
      <c r="AG18" s="7">
        <f t="shared" si="11"/>
        <v>3.6389999999999999E-3</v>
      </c>
      <c r="AH18" s="4">
        <v>8.4098999999999997E-3</v>
      </c>
      <c r="AI18" s="4">
        <v>2.220285E-2</v>
      </c>
      <c r="AJ18" s="4">
        <v>2.220285E-2</v>
      </c>
      <c r="AK18" s="7">
        <f t="shared" si="1"/>
        <v>0.32504339999999998</v>
      </c>
      <c r="AL18" s="7">
        <f t="shared" si="12"/>
        <v>0.32504339999999998</v>
      </c>
      <c r="AM18" s="9">
        <f t="shared" si="2"/>
        <v>0.32504339999999998</v>
      </c>
      <c r="AN18" s="11">
        <f t="shared" si="16"/>
        <v>0.16252169999999999</v>
      </c>
      <c r="AO18" s="7">
        <f t="shared" si="3"/>
        <v>3.9645300000000001E-2</v>
      </c>
      <c r="AP18" s="7">
        <f t="shared" si="13"/>
        <v>3.9645300000000001E-2</v>
      </c>
      <c r="AQ18" s="6">
        <f t="shared" si="14"/>
        <v>2.6430200000000001E-2</v>
      </c>
      <c r="AR18" s="22">
        <f>ROUND((AR21-AR16)/($Z21-$Z16)*($Z18-$Z16) + AR16,  7)</f>
        <v>1.4565099999999999E-2</v>
      </c>
      <c r="AV18" s="2">
        <v>32</v>
      </c>
      <c r="AW18" s="2">
        <v>1.3617600000000001E-2</v>
      </c>
      <c r="AX18" s="2">
        <v>2.1662999999999999E-3</v>
      </c>
      <c r="AY18" s="2">
        <v>1.4955000000000001E-3</v>
      </c>
      <c r="AZ18" s="2">
        <v>4.21E-5</v>
      </c>
      <c r="BA18" s="2">
        <v>2.6100000000000001E-5</v>
      </c>
      <c r="BB18" s="2">
        <v>1.5508600000000001E-2</v>
      </c>
      <c r="BC18" s="2">
        <v>3.6389999999999999E-3</v>
      </c>
      <c r="BD18" s="2">
        <v>1.3617600000000001E-2</v>
      </c>
      <c r="BE18" s="2">
        <v>7.9763999999999998E-3</v>
      </c>
      <c r="BF18" s="2">
        <v>5.3799E-3</v>
      </c>
      <c r="BG18" s="2">
        <v>0.32504339999999998</v>
      </c>
      <c r="BH18" s="2">
        <v>0.32504339999999998</v>
      </c>
      <c r="BI18" s="2">
        <v>0.32504339999999998</v>
      </c>
      <c r="BJ18" s="2">
        <v>0.32504339999999998</v>
      </c>
      <c r="BK18" s="2">
        <v>3.9645300000000001E-2</v>
      </c>
      <c r="BL18" s="2">
        <v>3.9645300000000001E-2</v>
      </c>
      <c r="BM18" s="2">
        <v>3.9645300000000001E-2</v>
      </c>
      <c r="BN18" s="2">
        <v>3.9645300000000001E-2</v>
      </c>
    </row>
    <row r="19" spans="26:66" x14ac:dyDescent="0.25">
      <c r="Z19" s="2">
        <f t="shared" si="4"/>
        <v>34</v>
      </c>
      <c r="AA19" s="7">
        <f t="shared" si="5"/>
        <v>1.2188299999999999E-2</v>
      </c>
      <c r="AB19" s="7">
        <f t="shared" si="6"/>
        <v>1.6521999999999999E-3</v>
      </c>
      <c r="AC19" s="7">
        <f t="shared" si="7"/>
        <v>1.2694E-3</v>
      </c>
      <c r="AD19" s="7">
        <f t="shared" si="8"/>
        <v>2.83E-5</v>
      </c>
      <c r="AE19" s="7">
        <f t="shared" si="9"/>
        <v>2.26E-5</v>
      </c>
      <c r="AF19" s="7">
        <f t="shared" si="10"/>
        <v>1.3125599999999999E-2</v>
      </c>
      <c r="AG19" s="7">
        <f t="shared" si="11"/>
        <v>3.1172999999999999E-3</v>
      </c>
      <c r="AH19" s="4">
        <v>7.5163000000000001E-3</v>
      </c>
      <c r="AI19" s="4">
        <v>1.9919799999999998E-2</v>
      </c>
      <c r="AJ19" s="4">
        <v>1.9919799999999998E-2</v>
      </c>
      <c r="AK19" s="7">
        <f t="shared" si="1"/>
        <v>0.29742580000000002</v>
      </c>
      <c r="AL19" s="7">
        <f t="shared" si="12"/>
        <v>0.29742580000000002</v>
      </c>
      <c r="AM19" s="9">
        <f t="shared" si="2"/>
        <v>0.29742580000000002</v>
      </c>
      <c r="AN19" s="11">
        <f t="shared" si="16"/>
        <v>0.14871290000000001</v>
      </c>
      <c r="AO19" s="7">
        <f t="shared" si="3"/>
        <v>3.48218E-2</v>
      </c>
      <c r="AP19" s="7">
        <f t="shared" si="13"/>
        <v>3.48218E-2</v>
      </c>
      <c r="AQ19" s="6">
        <f t="shared" si="14"/>
        <v>2.3214533333333332E-2</v>
      </c>
      <c r="AR19" s="22">
        <f>ROUND((AR21-AR16)/($Z21-$Z16)*($Z19-$Z16) + AR16,  7)</f>
        <v>1.3965099999999999E-2</v>
      </c>
      <c r="AV19" s="2">
        <v>34</v>
      </c>
      <c r="AW19" s="2">
        <v>1.2188299999999999E-2</v>
      </c>
      <c r="AX19" s="2">
        <v>1.6521999999999999E-3</v>
      </c>
      <c r="AY19" s="2">
        <v>1.2694E-3</v>
      </c>
      <c r="AZ19" s="2">
        <v>2.83E-5</v>
      </c>
      <c r="BA19" s="2">
        <v>2.26E-5</v>
      </c>
      <c r="BB19" s="2">
        <v>1.3125599999999999E-2</v>
      </c>
      <c r="BC19" s="2">
        <v>3.1172999999999999E-3</v>
      </c>
      <c r="BD19" s="2">
        <v>1.2188299999999999E-2</v>
      </c>
      <c r="BE19" s="2">
        <v>7.2567999999999999E-3</v>
      </c>
      <c r="BF19" s="2">
        <v>4.8919000000000002E-3</v>
      </c>
      <c r="BG19" s="2">
        <v>0.29742580000000002</v>
      </c>
      <c r="BH19" s="2">
        <v>0.29742580000000002</v>
      </c>
      <c r="BI19" s="2">
        <v>0.29742580000000002</v>
      </c>
      <c r="BJ19" s="2">
        <v>0.29742580000000002</v>
      </c>
      <c r="BK19" s="2">
        <v>3.48218E-2</v>
      </c>
      <c r="BL19" s="2">
        <v>3.48218E-2</v>
      </c>
      <c r="BM19" s="2">
        <v>3.48218E-2</v>
      </c>
      <c r="BN19" s="2">
        <v>3.48218E-2</v>
      </c>
    </row>
    <row r="20" spans="26:66" x14ac:dyDescent="0.25">
      <c r="Z20" s="2">
        <f t="shared" si="4"/>
        <v>36</v>
      </c>
      <c r="AA20" s="7">
        <f t="shared" si="5"/>
        <v>1.0744500000000001E-2</v>
      </c>
      <c r="AB20" s="7">
        <f t="shared" si="6"/>
        <v>1.3066E-3</v>
      </c>
      <c r="AC20" s="7">
        <f t="shared" si="7"/>
        <v>1.0652999999999999E-3</v>
      </c>
      <c r="AD20" s="7">
        <f t="shared" si="8"/>
        <v>1.8300000000000001E-5</v>
      </c>
      <c r="AE20" s="7">
        <f t="shared" si="9"/>
        <v>2.02E-5</v>
      </c>
      <c r="AF20" s="7">
        <f t="shared" si="10"/>
        <v>1.0936700000000001E-2</v>
      </c>
      <c r="AG20" s="7">
        <f t="shared" si="11"/>
        <v>2.6624999999999999E-3</v>
      </c>
      <c r="AH20" s="4">
        <v>6.7206999999999996E-3</v>
      </c>
      <c r="AI20" s="4">
        <v>1.7850599999999998E-2</v>
      </c>
      <c r="AJ20" s="4">
        <v>1.7850599999999998E-2</v>
      </c>
      <c r="AK20" s="7">
        <f t="shared" si="1"/>
        <v>0.2698082</v>
      </c>
      <c r="AL20" s="7">
        <f t="shared" si="12"/>
        <v>0.2698082</v>
      </c>
      <c r="AM20" s="9">
        <f t="shared" si="2"/>
        <v>0.2698082</v>
      </c>
      <c r="AN20" s="11">
        <f t="shared" si="16"/>
        <v>0.1349041</v>
      </c>
      <c r="AO20" s="7">
        <f t="shared" si="3"/>
        <v>2.9998299999999999E-2</v>
      </c>
      <c r="AP20" s="7">
        <f t="shared" si="13"/>
        <v>2.9998299999999999E-2</v>
      </c>
      <c r="AQ20" s="6">
        <f t="shared" si="14"/>
        <v>1.9998866666666663E-2</v>
      </c>
      <c r="AR20" s="22">
        <f>ROUND((AR21-AR16)/($Z21-$Z16)*($Z20-$Z16) + AR16,  7)</f>
        <v>1.33651E-2</v>
      </c>
      <c r="AV20" s="2">
        <v>36</v>
      </c>
      <c r="AW20" s="2">
        <v>1.0744500000000001E-2</v>
      </c>
      <c r="AX20" s="2">
        <v>1.3066E-3</v>
      </c>
      <c r="AY20" s="2">
        <v>1.0652999999999999E-3</v>
      </c>
      <c r="AZ20" s="2">
        <v>1.8300000000000001E-5</v>
      </c>
      <c r="BA20" s="2">
        <v>2.02E-5</v>
      </c>
      <c r="BB20" s="2">
        <v>1.0936700000000001E-2</v>
      </c>
      <c r="BC20" s="2">
        <v>2.6624999999999999E-3</v>
      </c>
      <c r="BD20" s="2">
        <v>1.0744500000000001E-2</v>
      </c>
      <c r="BE20" s="2">
        <v>6.5372E-3</v>
      </c>
      <c r="BF20" s="2">
        <v>4.4038999999999997E-3</v>
      </c>
      <c r="BG20" s="2">
        <v>0.2698082</v>
      </c>
      <c r="BH20" s="2">
        <v>0.2698082</v>
      </c>
      <c r="BI20" s="2">
        <v>0.2698082</v>
      </c>
      <c r="BJ20" s="2">
        <v>0.2698082</v>
      </c>
      <c r="BK20" s="2">
        <v>2.9998299999999999E-2</v>
      </c>
      <c r="BL20" s="2">
        <v>2.9998299999999999E-2</v>
      </c>
      <c r="BM20" s="2">
        <v>2.9998299999999999E-2</v>
      </c>
      <c r="BN20" s="2">
        <v>2.9998299999999999E-2</v>
      </c>
    </row>
    <row r="21" spans="26:66" x14ac:dyDescent="0.25">
      <c r="Z21" s="2">
        <f t="shared" si="4"/>
        <v>38</v>
      </c>
      <c r="AA21" s="7">
        <f t="shared" si="5"/>
        <v>9.6027999999999999E-3</v>
      </c>
      <c r="AB21" s="7">
        <f t="shared" si="6"/>
        <v>1.0552000000000001E-3</v>
      </c>
      <c r="AC21" s="7">
        <f t="shared" si="7"/>
        <v>8.7870000000000005E-4</v>
      </c>
      <c r="AD21" s="7">
        <f t="shared" si="8"/>
        <v>1.5099999999999999E-5</v>
      </c>
      <c r="AE21" s="7">
        <f t="shared" si="9"/>
        <v>1.8099999999999999E-5</v>
      </c>
      <c r="AF21" s="7">
        <f t="shared" si="10"/>
        <v>9.1252E-3</v>
      </c>
      <c r="AG21" s="7">
        <f t="shared" si="11"/>
        <v>2.2666000000000001E-3</v>
      </c>
      <c r="AH21" s="4">
        <v>6.0023999999999997E-3</v>
      </c>
      <c r="AI21" s="4">
        <v>1.60199E-2</v>
      </c>
      <c r="AJ21" s="4">
        <v>1.60199E-2</v>
      </c>
      <c r="AK21" s="7">
        <f t="shared" si="1"/>
        <v>0.24219060000000001</v>
      </c>
      <c r="AL21" s="7">
        <f t="shared" si="12"/>
        <v>0.24219060000000001</v>
      </c>
      <c r="AM21" s="9">
        <f t="shared" si="2"/>
        <v>0.24219060000000001</v>
      </c>
      <c r="AN21" s="11">
        <f t="shared" si="16"/>
        <v>0.1210953</v>
      </c>
      <c r="AO21" s="7">
        <f t="shared" si="3"/>
        <v>2.51749E-2</v>
      </c>
      <c r="AP21" s="7">
        <f t="shared" si="13"/>
        <v>2.51749E-2</v>
      </c>
      <c r="AQ21" s="6">
        <f t="shared" si="14"/>
        <v>1.6783266666666664E-2</v>
      </c>
      <c r="AR21" s="23">
        <f>AR16-0.003</f>
        <v>1.2765099999999998E-2</v>
      </c>
      <c r="AV21" s="2">
        <v>38</v>
      </c>
      <c r="AW21" s="2">
        <v>9.6027999999999999E-3</v>
      </c>
      <c r="AX21" s="2">
        <v>1.0552000000000001E-3</v>
      </c>
      <c r="AY21" s="2">
        <v>8.7870000000000005E-4</v>
      </c>
      <c r="AZ21" s="2">
        <v>1.5099999999999999E-5</v>
      </c>
      <c r="BA21" s="2">
        <v>1.8099999999999999E-5</v>
      </c>
      <c r="BB21" s="2">
        <v>9.1252E-3</v>
      </c>
      <c r="BC21" s="2">
        <v>2.2666000000000001E-3</v>
      </c>
      <c r="BD21" s="2">
        <v>9.6027999999999999E-3</v>
      </c>
      <c r="BE21" s="2">
        <v>5.8176E-3</v>
      </c>
      <c r="BF21" s="2">
        <v>3.9158999999999999E-3</v>
      </c>
      <c r="BG21" s="2">
        <v>0.24219060000000001</v>
      </c>
      <c r="BH21" s="2">
        <v>0.24219060000000001</v>
      </c>
      <c r="BI21" s="2">
        <v>0.24219060000000001</v>
      </c>
      <c r="BJ21" s="2">
        <v>0.24219060000000001</v>
      </c>
      <c r="BK21" s="2">
        <v>2.51749E-2</v>
      </c>
      <c r="BL21" s="2">
        <v>2.51749E-2</v>
      </c>
      <c r="BM21" s="2">
        <v>2.51749E-2</v>
      </c>
      <c r="BN21" s="2">
        <v>2.51749E-2</v>
      </c>
    </row>
    <row r="22" spans="26:66" x14ac:dyDescent="0.25">
      <c r="Z22" s="2">
        <f t="shared" si="4"/>
        <v>40</v>
      </c>
      <c r="AA22" s="7">
        <f t="shared" si="5"/>
        <v>8.6683999999999997E-3</v>
      </c>
      <c r="AB22" s="7">
        <f t="shared" si="6"/>
        <v>8.6689999999999998E-4</v>
      </c>
      <c r="AC22" s="7">
        <f t="shared" si="7"/>
        <v>7.1679999999999997E-4</v>
      </c>
      <c r="AD22" s="7">
        <f t="shared" si="8"/>
        <v>1.2999999999999999E-5</v>
      </c>
      <c r="AE22" s="7">
        <f t="shared" si="9"/>
        <v>1.5999999999999999E-5</v>
      </c>
      <c r="AF22" s="7">
        <f t="shared" si="10"/>
        <v>7.8227000000000001E-3</v>
      </c>
      <c r="AG22" s="7">
        <f t="shared" si="11"/>
        <v>1.9459E-3</v>
      </c>
      <c r="AH22" s="4">
        <v>5.3312999999999998E-3</v>
      </c>
      <c r="AI22" s="4">
        <v>1.42969E-2</v>
      </c>
      <c r="AJ22" s="4">
        <v>1.42969E-2</v>
      </c>
      <c r="AK22" s="7">
        <f t="shared" si="1"/>
        <v>0.21457300000000001</v>
      </c>
      <c r="AL22" s="7">
        <f t="shared" si="12"/>
        <v>0.21457300000000001</v>
      </c>
      <c r="AM22" s="9">
        <f t="shared" si="2"/>
        <v>0.21457300000000001</v>
      </c>
      <c r="AN22" s="11">
        <f t="shared" si="16"/>
        <v>0.10728650000000001</v>
      </c>
      <c r="AO22" s="7">
        <f t="shared" si="3"/>
        <v>2.0351399999999999E-2</v>
      </c>
      <c r="AP22" s="7">
        <f t="shared" si="13"/>
        <v>2.0351399999999999E-2</v>
      </c>
      <c r="AQ22" s="6">
        <f t="shared" si="14"/>
        <v>1.3567599999999999E-2</v>
      </c>
      <c r="AR22" s="22">
        <f>ROUND((AR26-AR21)/($Z26-$Z21)*($Z22-$Z21) + AR21,  7)</f>
        <v>1.23651E-2</v>
      </c>
      <c r="AV22" s="2">
        <v>40</v>
      </c>
      <c r="AW22" s="2">
        <v>8.6683999999999997E-3</v>
      </c>
      <c r="AX22" s="2">
        <v>8.6689999999999998E-4</v>
      </c>
      <c r="AY22" s="2">
        <v>7.1679999999999997E-4</v>
      </c>
      <c r="AZ22" s="2">
        <v>1.2999999999999999E-5</v>
      </c>
      <c r="BA22" s="2">
        <v>1.5999999999999999E-5</v>
      </c>
      <c r="BB22" s="2">
        <v>7.8227000000000001E-3</v>
      </c>
      <c r="BC22" s="2">
        <v>1.9459E-3</v>
      </c>
      <c r="BD22" s="2">
        <v>8.6683999999999997E-3</v>
      </c>
      <c r="BE22" s="2">
        <v>5.0980000000000001E-3</v>
      </c>
      <c r="BF22" s="2">
        <v>3.4278999999999998E-3</v>
      </c>
      <c r="BG22" s="2">
        <v>0.21457300000000001</v>
      </c>
      <c r="BH22" s="2">
        <v>0.21457300000000001</v>
      </c>
      <c r="BI22" s="2">
        <v>0.21457300000000001</v>
      </c>
      <c r="BJ22" s="2">
        <v>0.21457300000000001</v>
      </c>
      <c r="BK22" s="2">
        <v>2.0351399999999999E-2</v>
      </c>
      <c r="BL22" s="2">
        <v>2.0351399999999999E-2</v>
      </c>
      <c r="BM22" s="2">
        <v>2.0351399999999999E-2</v>
      </c>
      <c r="BN22" s="2">
        <v>2.0351399999999999E-2</v>
      </c>
    </row>
    <row r="23" spans="26:66" x14ac:dyDescent="0.25">
      <c r="Z23" s="2">
        <f t="shared" si="4"/>
        <v>42</v>
      </c>
      <c r="AA23" s="7">
        <f t="shared" si="5"/>
        <v>7.9582999999999997E-3</v>
      </c>
      <c r="AB23" s="7">
        <f t="shared" si="6"/>
        <v>6.9749999999999999E-4</v>
      </c>
      <c r="AC23" s="7">
        <f t="shared" si="7"/>
        <v>6.001E-4</v>
      </c>
      <c r="AD23" s="7">
        <f t="shared" si="8"/>
        <v>1.1600000000000001E-5</v>
      </c>
      <c r="AE23" s="7">
        <f t="shared" si="9"/>
        <v>1.4600000000000001E-5</v>
      </c>
      <c r="AF23" s="7">
        <f t="shared" si="10"/>
        <v>6.9182000000000002E-3</v>
      </c>
      <c r="AG23" s="7">
        <f t="shared" si="11"/>
        <v>1.722E-3</v>
      </c>
      <c r="AH23" s="4">
        <v>4.7134000000000004E-3</v>
      </c>
      <c r="AI23" s="4">
        <v>1.270055E-2</v>
      </c>
      <c r="AJ23" s="4">
        <v>1.270055E-2</v>
      </c>
      <c r="AK23" s="7">
        <f t="shared" si="1"/>
        <v>0.2029379</v>
      </c>
      <c r="AL23" s="7">
        <f t="shared" si="12"/>
        <v>0.2029379</v>
      </c>
      <c r="AM23" s="9">
        <f t="shared" si="2"/>
        <v>0.2029379</v>
      </c>
      <c r="AN23" s="11">
        <f t="shared" si="16"/>
        <v>0.10146895</v>
      </c>
      <c r="AO23" s="7">
        <f t="shared" si="3"/>
        <v>1.9398100000000001E-2</v>
      </c>
      <c r="AP23" s="7">
        <f t="shared" si="13"/>
        <v>1.9398100000000001E-2</v>
      </c>
      <c r="AQ23" s="6">
        <f t="shared" si="14"/>
        <v>1.2932066666666667E-2</v>
      </c>
      <c r="AR23" s="22">
        <f>ROUND((AR26-AR21)/($Z26-$Z21)*($Z23-$Z21) + AR21,  7)</f>
        <v>1.1965099999999999E-2</v>
      </c>
      <c r="AV23" s="2">
        <v>42</v>
      </c>
      <c r="AW23" s="2">
        <v>7.9582999999999997E-3</v>
      </c>
      <c r="AX23" s="2">
        <v>6.9749999999999999E-4</v>
      </c>
      <c r="AY23" s="2">
        <v>6.001E-4</v>
      </c>
      <c r="AZ23" s="2">
        <v>1.1600000000000001E-5</v>
      </c>
      <c r="BA23" s="2">
        <v>1.4600000000000001E-5</v>
      </c>
      <c r="BB23" s="2">
        <v>6.9182000000000002E-3</v>
      </c>
      <c r="BC23" s="2">
        <v>1.722E-3</v>
      </c>
      <c r="BD23" s="2">
        <v>7.9582999999999997E-3</v>
      </c>
      <c r="BE23" s="2">
        <v>4.3784000000000002E-3</v>
      </c>
      <c r="BF23" s="2">
        <v>2.9399000000000001E-3</v>
      </c>
      <c r="BG23" s="2">
        <v>0.2029379</v>
      </c>
      <c r="BH23" s="2">
        <v>0.2029379</v>
      </c>
      <c r="BI23" s="2">
        <v>0.2029379</v>
      </c>
      <c r="BJ23" s="2">
        <v>0.2029379</v>
      </c>
      <c r="BK23" s="2">
        <v>1.9398100000000001E-2</v>
      </c>
      <c r="BL23" s="2">
        <v>1.9398100000000001E-2</v>
      </c>
      <c r="BM23" s="2">
        <v>1.9398100000000001E-2</v>
      </c>
      <c r="BN23" s="2">
        <v>1.9398100000000001E-2</v>
      </c>
    </row>
    <row r="24" spans="26:66" x14ac:dyDescent="0.25">
      <c r="Z24" s="2">
        <f t="shared" si="4"/>
        <v>44</v>
      </c>
      <c r="AA24" s="7">
        <f t="shared" si="5"/>
        <v>7.4565999999999999E-3</v>
      </c>
      <c r="AB24" s="7">
        <f t="shared" si="6"/>
        <v>5.4489999999999996E-4</v>
      </c>
      <c r="AC24" s="7">
        <f t="shared" si="7"/>
        <v>5.1460000000000004E-4</v>
      </c>
      <c r="AD24" s="7">
        <f t="shared" si="8"/>
        <v>7.6000000000000001E-6</v>
      </c>
      <c r="AE24" s="7">
        <f t="shared" si="9"/>
        <v>1.3200000000000001E-5</v>
      </c>
      <c r="AF24" s="7">
        <f t="shared" si="10"/>
        <v>6.2223000000000001E-3</v>
      </c>
      <c r="AG24" s="7">
        <f t="shared" si="11"/>
        <v>1.5656999999999999E-3</v>
      </c>
      <c r="AH24" s="4">
        <v>4.1519E-3</v>
      </c>
      <c r="AI24" s="4">
        <v>1.125955E-2</v>
      </c>
      <c r="AJ24" s="4">
        <v>1.125955E-2</v>
      </c>
      <c r="AK24" s="7">
        <f t="shared" si="1"/>
        <v>0.1913028</v>
      </c>
      <c r="AL24" s="7">
        <f t="shared" si="12"/>
        <v>0.1913028</v>
      </c>
      <c r="AM24" s="9">
        <f t="shared" si="2"/>
        <v>0.1913028</v>
      </c>
      <c r="AN24" s="11">
        <f t="shared" si="16"/>
        <v>9.5651399999999998E-2</v>
      </c>
      <c r="AO24" s="7">
        <f t="shared" si="3"/>
        <v>1.8444800000000001E-2</v>
      </c>
      <c r="AP24" s="7">
        <f t="shared" si="13"/>
        <v>1.8444800000000001E-2</v>
      </c>
      <c r="AQ24" s="6">
        <f t="shared" si="14"/>
        <v>1.2296533333333333E-2</v>
      </c>
      <c r="AR24" s="22">
        <f>ROUND((AR26-AR21)/($Z26-$Z21)*($Z24-$Z21) + AR21,  7)</f>
        <v>1.15651E-2</v>
      </c>
      <c r="AV24" s="2">
        <v>44</v>
      </c>
      <c r="AW24" s="2">
        <v>7.4565999999999999E-3</v>
      </c>
      <c r="AX24" s="2">
        <v>5.4489999999999996E-4</v>
      </c>
      <c r="AY24" s="2">
        <v>5.1460000000000004E-4</v>
      </c>
      <c r="AZ24" s="2">
        <v>7.6000000000000001E-6</v>
      </c>
      <c r="BA24" s="2">
        <v>1.3200000000000001E-5</v>
      </c>
      <c r="BB24" s="2">
        <v>6.2223000000000001E-3</v>
      </c>
      <c r="BC24" s="2">
        <v>1.5656999999999999E-3</v>
      </c>
      <c r="BD24" s="2">
        <v>7.4565999999999999E-3</v>
      </c>
      <c r="BE24" s="2">
        <v>3.6587999999999998E-3</v>
      </c>
      <c r="BF24" s="2">
        <v>2.4518999999999999E-3</v>
      </c>
      <c r="BG24" s="2">
        <v>0.1913028</v>
      </c>
      <c r="BH24" s="2">
        <v>0.1913028</v>
      </c>
      <c r="BI24" s="2">
        <v>0.1913028</v>
      </c>
      <c r="BJ24" s="2">
        <v>0.1913028</v>
      </c>
      <c r="BK24" s="2">
        <v>1.8444800000000001E-2</v>
      </c>
      <c r="BL24" s="2">
        <v>1.8444800000000001E-2</v>
      </c>
      <c r="BM24" s="2">
        <v>1.8444800000000001E-2</v>
      </c>
      <c r="BN24" s="2">
        <v>1.8444800000000001E-2</v>
      </c>
    </row>
    <row r="25" spans="26:66" x14ac:dyDescent="0.25">
      <c r="Z25" s="2">
        <f t="shared" si="4"/>
        <v>46</v>
      </c>
      <c r="AA25" s="7">
        <f t="shared" si="5"/>
        <v>6.8640000000000003E-3</v>
      </c>
      <c r="AB25" s="7">
        <f t="shared" si="6"/>
        <v>4.237E-4</v>
      </c>
      <c r="AC25" s="7">
        <f t="shared" si="7"/>
        <v>4.5830000000000003E-4</v>
      </c>
      <c r="AD25" s="7">
        <f t="shared" si="8"/>
        <v>3.4999999999999999E-6</v>
      </c>
      <c r="AE25" s="7">
        <f t="shared" si="9"/>
        <v>1.2099999999999999E-5</v>
      </c>
      <c r="AF25" s="7">
        <f t="shared" si="10"/>
        <v>5.7650000000000002E-3</v>
      </c>
      <c r="AG25" s="7">
        <f t="shared" si="11"/>
        <v>1.4478E-3</v>
      </c>
      <c r="AH25" s="4">
        <v>3.6541999999999998E-3</v>
      </c>
      <c r="AI25" s="4">
        <v>9.9749999999999995E-3</v>
      </c>
      <c r="AJ25" s="4">
        <v>9.9749999999999995E-3</v>
      </c>
      <c r="AK25" s="7">
        <f t="shared" si="1"/>
        <v>0.17966770000000001</v>
      </c>
      <c r="AL25" s="7">
        <f t="shared" si="12"/>
        <v>0.17966770000000001</v>
      </c>
      <c r="AM25" s="9">
        <f t="shared" si="2"/>
        <v>0.17966770000000001</v>
      </c>
      <c r="AN25" s="11">
        <f t="shared" si="16"/>
        <v>8.9833850000000007E-2</v>
      </c>
      <c r="AO25" s="7">
        <f t="shared" si="3"/>
        <v>1.74916E-2</v>
      </c>
      <c r="AP25" s="7">
        <f t="shared" si="13"/>
        <v>1.74916E-2</v>
      </c>
      <c r="AQ25" s="6">
        <f t="shared" si="14"/>
        <v>1.1661066666666666E-2</v>
      </c>
      <c r="AR25" s="22">
        <f>ROUND((AR26-AR21)/($Z26-$Z21)*($Z25-$Z21) + AR21,  7)</f>
        <v>1.1165100000000001E-2</v>
      </c>
      <c r="AV25" s="2">
        <v>46</v>
      </c>
      <c r="AW25" s="2">
        <v>6.8640000000000003E-3</v>
      </c>
      <c r="AX25" s="2">
        <v>4.237E-4</v>
      </c>
      <c r="AY25" s="2">
        <v>4.5830000000000003E-4</v>
      </c>
      <c r="AZ25" s="2">
        <v>3.4999999999999999E-6</v>
      </c>
      <c r="BA25" s="2">
        <v>1.2099999999999999E-5</v>
      </c>
      <c r="BB25" s="2">
        <v>5.7650000000000002E-3</v>
      </c>
      <c r="BC25" s="2">
        <v>1.4478E-3</v>
      </c>
      <c r="BD25" s="2">
        <v>6.8640000000000003E-3</v>
      </c>
      <c r="BE25" s="2">
        <v>2.9391999999999999E-3</v>
      </c>
      <c r="BF25" s="2">
        <v>1.964E-3</v>
      </c>
      <c r="BG25" s="2">
        <v>0.17966770000000001</v>
      </c>
      <c r="BH25" s="2">
        <v>0.17966770000000001</v>
      </c>
      <c r="BI25" s="2">
        <v>0.17966770000000001</v>
      </c>
      <c r="BJ25" s="2">
        <v>0.17966770000000001</v>
      </c>
      <c r="BK25" s="2">
        <v>1.74916E-2</v>
      </c>
      <c r="BL25" s="2">
        <v>1.74916E-2</v>
      </c>
      <c r="BM25" s="2">
        <v>1.74916E-2</v>
      </c>
      <c r="BN25" s="2">
        <v>1.74916E-2</v>
      </c>
    </row>
    <row r="26" spans="26:66" x14ac:dyDescent="0.25">
      <c r="Z26" s="2">
        <f t="shared" si="4"/>
        <v>48</v>
      </c>
      <c r="AA26" s="7">
        <f t="shared" si="5"/>
        <v>6.3682000000000001E-3</v>
      </c>
      <c r="AB26" s="7">
        <f t="shared" si="6"/>
        <v>3.4059999999999998E-4</v>
      </c>
      <c r="AC26" s="7">
        <f t="shared" si="7"/>
        <v>4.1060000000000001E-4</v>
      </c>
      <c r="AD26" s="7">
        <f t="shared" si="8"/>
        <v>1.7999999999999999E-6</v>
      </c>
      <c r="AE26" s="7">
        <f t="shared" si="9"/>
        <v>1.11E-5</v>
      </c>
      <c r="AF26" s="7">
        <f t="shared" si="10"/>
        <v>5.2430000000000003E-3</v>
      </c>
      <c r="AG26" s="7">
        <f t="shared" si="11"/>
        <v>1.33E-3</v>
      </c>
      <c r="AH26" s="4">
        <v>3.2065000000000001E-3</v>
      </c>
      <c r="AI26" s="4">
        <v>8.8079000000000005E-3</v>
      </c>
      <c r="AJ26" s="4">
        <v>8.8079000000000005E-3</v>
      </c>
      <c r="AK26" s="7">
        <f t="shared" si="1"/>
        <v>0.1680325</v>
      </c>
      <c r="AL26" s="7">
        <f t="shared" si="12"/>
        <v>0.1680325</v>
      </c>
      <c r="AM26" s="9">
        <f t="shared" si="2"/>
        <v>0.1680325</v>
      </c>
      <c r="AN26" s="11">
        <f t="shared" si="16"/>
        <v>8.4016250000000001E-2</v>
      </c>
      <c r="AO26" s="7">
        <f t="shared" si="3"/>
        <v>1.6538299999999999E-2</v>
      </c>
      <c r="AP26" s="7">
        <f t="shared" si="13"/>
        <v>1.6538299999999999E-2</v>
      </c>
      <c r="AQ26" s="6">
        <f t="shared" si="14"/>
        <v>1.1025533333333332E-2</v>
      </c>
      <c r="AR26" s="23">
        <f>AR21-0.002</f>
        <v>1.0765099999999998E-2</v>
      </c>
      <c r="AV26" s="2">
        <v>48</v>
      </c>
      <c r="AW26" s="2">
        <v>6.3682000000000001E-3</v>
      </c>
      <c r="AX26" s="2">
        <v>3.4059999999999998E-4</v>
      </c>
      <c r="AY26" s="2">
        <v>4.1060000000000001E-4</v>
      </c>
      <c r="AZ26" s="2">
        <v>1.7999999999999999E-6</v>
      </c>
      <c r="BA26" s="2">
        <v>1.11E-5</v>
      </c>
      <c r="BB26" s="2">
        <v>5.2430000000000003E-3</v>
      </c>
      <c r="BC26" s="2">
        <v>1.33E-3</v>
      </c>
      <c r="BD26" s="2">
        <v>6.3682000000000001E-3</v>
      </c>
      <c r="BE26" s="2">
        <v>2.2196E-3</v>
      </c>
      <c r="BF26" s="2">
        <v>1.4760000000000001E-3</v>
      </c>
      <c r="BG26" s="2">
        <v>0.1680325</v>
      </c>
      <c r="BH26" s="2">
        <v>0.1680325</v>
      </c>
      <c r="BI26" s="2">
        <v>0.1680325</v>
      </c>
      <c r="BJ26" s="2">
        <v>0.1680325</v>
      </c>
      <c r="BK26" s="2">
        <v>1.6538299999999999E-2</v>
      </c>
      <c r="BL26" s="2">
        <v>1.6538299999999999E-2</v>
      </c>
      <c r="BM26" s="2">
        <v>1.6538299999999999E-2</v>
      </c>
      <c r="BN26" s="2">
        <v>1.6538299999999999E-2</v>
      </c>
    </row>
    <row r="27" spans="26:66" x14ac:dyDescent="0.25">
      <c r="Z27" s="2">
        <f t="shared" si="4"/>
        <v>50</v>
      </c>
      <c r="AA27" s="7">
        <f t="shared" si="5"/>
        <v>5.9094000000000004E-3</v>
      </c>
      <c r="AB27" s="7">
        <f t="shared" si="6"/>
        <v>2.8279999999999999E-4</v>
      </c>
      <c r="AC27" s="7">
        <f t="shared" si="7"/>
        <v>3.6729999999999998E-4</v>
      </c>
      <c r="AD27" s="7">
        <f t="shared" si="8"/>
        <v>0</v>
      </c>
      <c r="AE27" s="7">
        <f t="shared" si="9"/>
        <v>1.03E-5</v>
      </c>
      <c r="AF27" s="7">
        <f t="shared" si="10"/>
        <v>4.7162000000000003E-3</v>
      </c>
      <c r="AG27" s="7">
        <f t="shared" si="11"/>
        <v>1.2524999999999999E-3</v>
      </c>
      <c r="AH27" s="4">
        <v>2.8081E-3</v>
      </c>
      <c r="AI27" s="4">
        <v>7.7575500000000002E-3</v>
      </c>
      <c r="AJ27" s="4">
        <v>7.7575500000000002E-3</v>
      </c>
      <c r="AK27" s="7">
        <f t="shared" si="1"/>
        <v>0.15639739999999999</v>
      </c>
      <c r="AL27" s="7">
        <f t="shared" si="12"/>
        <v>0.15639739999999999</v>
      </c>
      <c r="AM27" s="9">
        <f t="shared" si="2"/>
        <v>0.15639739999999999</v>
      </c>
      <c r="AN27" s="11">
        <f t="shared" si="16"/>
        <v>7.8198699999999996E-2</v>
      </c>
      <c r="AO27" s="7">
        <f t="shared" si="3"/>
        <v>1.5585E-2</v>
      </c>
      <c r="AP27" s="7">
        <f t="shared" si="13"/>
        <v>1.5585E-2</v>
      </c>
      <c r="AQ27" s="22">
        <f>ROUND((AQ31-AQ26)/($Z31-$Z26)*($Z27-$Z26) + AQ26,  7)</f>
        <v>1.08255E-2</v>
      </c>
      <c r="AR27" s="22">
        <f>ROUND((AR31-AR26)/($Z31-$Z26)*($Z27-$Z26) + AR26,  7)</f>
        <v>1.0565099999999999E-2</v>
      </c>
      <c r="AV27" s="2">
        <v>50</v>
      </c>
      <c r="AW27" s="2">
        <v>5.9094000000000004E-3</v>
      </c>
      <c r="AX27" s="2">
        <v>2.8279999999999999E-4</v>
      </c>
      <c r="AY27" s="2">
        <v>3.6729999999999998E-4</v>
      </c>
      <c r="AZ27" s="2">
        <v>0</v>
      </c>
      <c r="BA27" s="2">
        <v>1.03E-5</v>
      </c>
      <c r="BB27" s="2">
        <v>4.7162000000000003E-3</v>
      </c>
      <c r="BC27" s="2">
        <v>1.2524999999999999E-3</v>
      </c>
      <c r="BD27" s="2">
        <v>5.9094000000000004E-3</v>
      </c>
      <c r="BE27" s="2">
        <v>1.5E-3</v>
      </c>
      <c r="BF27" s="2">
        <v>9.8799999999999995E-4</v>
      </c>
      <c r="BG27" s="2">
        <v>0.15639739999999999</v>
      </c>
      <c r="BH27" s="2">
        <v>0.15639739999999999</v>
      </c>
      <c r="BI27" s="2">
        <v>0.15639739999999999</v>
      </c>
      <c r="BJ27" s="2">
        <v>0.15639739999999999</v>
      </c>
      <c r="BK27" s="2">
        <v>1.5585E-2</v>
      </c>
      <c r="BL27" s="2">
        <v>1.5585E-2</v>
      </c>
      <c r="BM27" s="2">
        <v>1.5585E-2</v>
      </c>
      <c r="BN27" s="2">
        <v>1.5585E-2</v>
      </c>
    </row>
    <row r="28" spans="26:66" x14ac:dyDescent="0.25">
      <c r="Z28" s="2">
        <f t="shared" si="4"/>
        <v>52</v>
      </c>
      <c r="AA28" s="7">
        <f t="shared" si="5"/>
        <v>5.4768999999999998E-3</v>
      </c>
      <c r="AB28" s="7">
        <f t="shared" si="6"/>
        <v>2.4230000000000001E-4</v>
      </c>
      <c r="AC28" s="7">
        <f t="shared" si="7"/>
        <v>3.2670000000000003E-4</v>
      </c>
      <c r="AD28" s="7">
        <f t="shared" si="8"/>
        <v>0</v>
      </c>
      <c r="AE28" s="7">
        <f t="shared" si="9"/>
        <v>9.7000000000000003E-6</v>
      </c>
      <c r="AF28" s="7">
        <f t="shared" si="10"/>
        <v>4.1675999999999996E-3</v>
      </c>
      <c r="AG28" s="7">
        <f t="shared" si="11"/>
        <v>1.1749E-3</v>
      </c>
      <c r="AH28" s="4">
        <v>2.4581E-3</v>
      </c>
      <c r="AI28" s="4">
        <v>6.8236000000000008E-3</v>
      </c>
      <c r="AJ28" s="4">
        <v>6.8236000000000008E-3</v>
      </c>
      <c r="AK28" s="7">
        <f t="shared" si="1"/>
        <v>0.1460912</v>
      </c>
      <c r="AL28" s="7">
        <f t="shared" si="12"/>
        <v>0.1460912</v>
      </c>
      <c r="AM28" s="9">
        <f t="shared" si="2"/>
        <v>0.1460912</v>
      </c>
      <c r="AN28" s="11">
        <f t="shared" si="16"/>
        <v>7.3045600000000002E-2</v>
      </c>
      <c r="AO28" s="7">
        <f t="shared" si="3"/>
        <v>1.4726400000000001E-2</v>
      </c>
      <c r="AP28" s="7">
        <f t="shared" si="13"/>
        <v>1.4726400000000001E-2</v>
      </c>
      <c r="AQ28" s="22">
        <f>ROUND((AQ31-AQ26)/($Z31-$Z26)*($Z28-$Z26) + AQ26,  7)</f>
        <v>1.06255E-2</v>
      </c>
      <c r="AR28" s="22">
        <f>ROUND((AR31-AR26)/($Z31-$Z26)*($Z28-$Z26) + AR26,  7)</f>
        <v>1.03651E-2</v>
      </c>
      <c r="AV28" s="2">
        <v>52</v>
      </c>
      <c r="AW28" s="2">
        <v>5.4768999999999998E-3</v>
      </c>
      <c r="AX28" s="2">
        <v>2.4230000000000001E-4</v>
      </c>
      <c r="AY28" s="2">
        <v>3.2670000000000003E-4</v>
      </c>
      <c r="AZ28" s="2">
        <v>0</v>
      </c>
      <c r="BA28" s="2">
        <v>9.7000000000000003E-6</v>
      </c>
      <c r="BB28" s="2">
        <v>4.1675999999999996E-3</v>
      </c>
      <c r="BC28" s="2">
        <v>1.1749E-3</v>
      </c>
      <c r="BD28" s="2">
        <v>5.4768999999999998E-3</v>
      </c>
      <c r="BE28" s="2">
        <v>1.31E-3</v>
      </c>
      <c r="BF28" s="2">
        <v>5.0000000000000001E-4</v>
      </c>
      <c r="BG28" s="2">
        <v>0.1460912</v>
      </c>
      <c r="BH28" s="2">
        <v>0.1460912</v>
      </c>
      <c r="BI28" s="2">
        <v>0.1460912</v>
      </c>
      <c r="BJ28" s="2">
        <v>0.1460912</v>
      </c>
      <c r="BK28" s="2">
        <v>1.4726400000000001E-2</v>
      </c>
      <c r="BL28" s="2">
        <v>1.4726400000000001E-2</v>
      </c>
      <c r="BM28" s="2">
        <v>1.4726400000000001E-2</v>
      </c>
      <c r="BN28" s="2">
        <v>1.4726400000000001E-2</v>
      </c>
    </row>
    <row r="29" spans="26:66" x14ac:dyDescent="0.25">
      <c r="Z29" s="2">
        <f t="shared" si="4"/>
        <v>54</v>
      </c>
      <c r="AA29" s="7">
        <f t="shared" si="5"/>
        <v>5.0812000000000001E-3</v>
      </c>
      <c r="AB29" s="7">
        <f t="shared" si="6"/>
        <v>2.12E-4</v>
      </c>
      <c r="AC29" s="7">
        <f t="shared" si="7"/>
        <v>2.9169999999999999E-4</v>
      </c>
      <c r="AD29" s="7">
        <f t="shared" si="8"/>
        <v>0</v>
      </c>
      <c r="AE29" s="7">
        <f t="shared" si="9"/>
        <v>9.3000000000000007E-6</v>
      </c>
      <c r="AF29" s="7">
        <f t="shared" si="10"/>
        <v>3.6985999999999998E-3</v>
      </c>
      <c r="AG29" s="7">
        <f t="shared" si="11"/>
        <v>1.0942E-3</v>
      </c>
      <c r="AH29" s="4">
        <v>2.1741999999999998E-3</v>
      </c>
      <c r="AI29" s="4">
        <v>6.0410500000000001E-3</v>
      </c>
      <c r="AJ29" s="4">
        <v>6.0410500000000001E-3</v>
      </c>
      <c r="AK29" s="7">
        <f t="shared" si="1"/>
        <v>0.13578489999999999</v>
      </c>
      <c r="AL29" s="7">
        <f t="shared" si="12"/>
        <v>0.13578489999999999</v>
      </c>
      <c r="AM29" s="9">
        <f t="shared" si="2"/>
        <v>0.13578489999999999</v>
      </c>
      <c r="AN29" s="11">
        <f t="shared" si="16"/>
        <v>6.7892449999999993E-2</v>
      </c>
      <c r="AO29" s="7">
        <f t="shared" si="3"/>
        <v>1.38677E-2</v>
      </c>
      <c r="AP29" s="7">
        <f t="shared" si="13"/>
        <v>1.38677E-2</v>
      </c>
      <c r="AQ29" s="22">
        <f>ROUND((AQ31-AQ26)/($Z31-$Z26)*($Z29-$Z26) + AQ26,  7)</f>
        <v>1.0425500000000001E-2</v>
      </c>
      <c r="AR29" s="22">
        <f>ROUND((AR31-AR26)/($Z31-$Z26)*($Z29-$Z26) + AR26,  7)</f>
        <v>1.01651E-2</v>
      </c>
      <c r="AV29" s="2">
        <v>54</v>
      </c>
      <c r="AW29" s="2">
        <v>5.0812000000000001E-3</v>
      </c>
      <c r="AX29" s="2">
        <v>2.12E-4</v>
      </c>
      <c r="AY29" s="2">
        <v>2.9169999999999999E-4</v>
      </c>
      <c r="AZ29" s="2">
        <v>0</v>
      </c>
      <c r="BA29" s="2">
        <v>9.3000000000000007E-6</v>
      </c>
      <c r="BB29" s="2">
        <v>3.6985999999999998E-3</v>
      </c>
      <c r="BC29" s="2">
        <v>1.0942E-3</v>
      </c>
      <c r="BD29" s="2">
        <v>5.0812000000000001E-3</v>
      </c>
      <c r="BE29" s="2">
        <v>1.1199999999999999E-3</v>
      </c>
      <c r="BF29" s="2">
        <v>3.5E-4</v>
      </c>
      <c r="BG29" s="2">
        <v>0.13578489999999999</v>
      </c>
      <c r="BH29" s="2">
        <v>0.13578489999999999</v>
      </c>
      <c r="BI29" s="2">
        <v>0.13578489999999999</v>
      </c>
      <c r="BJ29" s="2">
        <v>0.13578489999999999</v>
      </c>
      <c r="BK29" s="2">
        <v>1.38677E-2</v>
      </c>
      <c r="BL29" s="2">
        <v>1.38677E-2</v>
      </c>
      <c r="BM29" s="2">
        <v>1.38677E-2</v>
      </c>
      <c r="BN29" s="2">
        <v>1.38677E-2</v>
      </c>
    </row>
    <row r="30" spans="26:66" x14ac:dyDescent="0.25">
      <c r="Z30" s="2">
        <f t="shared" si="4"/>
        <v>56</v>
      </c>
      <c r="AA30" s="7">
        <f t="shared" si="5"/>
        <v>4.7067999999999997E-3</v>
      </c>
      <c r="AB30" s="7">
        <f t="shared" si="6"/>
        <v>1.873E-4</v>
      </c>
      <c r="AC30" s="7">
        <f t="shared" si="7"/>
        <v>2.6400000000000002E-4</v>
      </c>
      <c r="AD30" s="7">
        <f t="shared" si="8"/>
        <v>0</v>
      </c>
      <c r="AE30" s="7">
        <f t="shared" si="9"/>
        <v>8.6999999999999997E-6</v>
      </c>
      <c r="AF30" s="7">
        <f t="shared" si="10"/>
        <v>3.3587000000000001E-3</v>
      </c>
      <c r="AG30" s="7">
        <f t="shared" si="11"/>
        <v>1.0189999999999999E-3</v>
      </c>
      <c r="AH30" s="4">
        <v>1.9250999999999999E-3</v>
      </c>
      <c r="AI30" s="4">
        <v>5.34615E-3</v>
      </c>
      <c r="AJ30" s="4">
        <v>5.34615E-3</v>
      </c>
      <c r="AK30" s="7">
        <f t="shared" si="1"/>
        <v>0.1254787</v>
      </c>
      <c r="AL30" s="7">
        <f t="shared" si="12"/>
        <v>0.1254787</v>
      </c>
      <c r="AM30" s="9">
        <f t="shared" si="2"/>
        <v>0.1254787</v>
      </c>
      <c r="AN30" s="11">
        <f t="shared" si="16"/>
        <v>6.2739349999999999E-2</v>
      </c>
      <c r="AO30" s="7">
        <f t="shared" si="3"/>
        <v>1.3009E-2</v>
      </c>
      <c r="AP30" s="7">
        <f t="shared" si="13"/>
        <v>1.3009E-2</v>
      </c>
      <c r="AQ30" s="22">
        <f>ROUND((AQ31-AQ26)/($Z31-$Z26)*($Z30-$Z26) + AQ26,  7)</f>
        <v>1.02255E-2</v>
      </c>
      <c r="AR30" s="22">
        <f>ROUND((AR31-AR26)/($Z31-$Z26)*($Z30-$Z26) + AR26,  7)</f>
        <v>9.9650999999999993E-3</v>
      </c>
      <c r="AV30" s="2">
        <v>56</v>
      </c>
      <c r="AW30" s="2">
        <v>4.7067999999999997E-3</v>
      </c>
      <c r="AX30" s="2">
        <v>1.873E-4</v>
      </c>
      <c r="AY30" s="2">
        <v>2.6400000000000002E-4</v>
      </c>
      <c r="AZ30" s="2">
        <v>0</v>
      </c>
      <c r="BA30" s="2">
        <v>8.6999999999999997E-6</v>
      </c>
      <c r="BB30" s="2">
        <v>3.3587000000000001E-3</v>
      </c>
      <c r="BC30" s="2">
        <v>1.0189999999999999E-3</v>
      </c>
      <c r="BD30" s="2">
        <v>4.7067999999999997E-3</v>
      </c>
      <c r="BE30" s="2">
        <v>9.3000000000000005E-4</v>
      </c>
      <c r="BF30" s="2">
        <v>2.7999999999999998E-4</v>
      </c>
      <c r="BG30" s="2">
        <v>0.1254787</v>
      </c>
      <c r="BH30" s="2">
        <v>0.1254787</v>
      </c>
      <c r="BI30" s="2">
        <v>0.1254787</v>
      </c>
      <c r="BJ30" s="2">
        <v>0.1254787</v>
      </c>
      <c r="BK30" s="2">
        <v>1.3009E-2</v>
      </c>
      <c r="BL30" s="2">
        <v>1.3009E-2</v>
      </c>
      <c r="BM30" s="2">
        <v>1.3009E-2</v>
      </c>
      <c r="BN30" s="2">
        <v>1.3009E-2</v>
      </c>
    </row>
    <row r="31" spans="26:66" x14ac:dyDescent="0.25">
      <c r="Z31" s="2">
        <f t="shared" si="4"/>
        <v>58</v>
      </c>
      <c r="AA31" s="7">
        <f t="shared" si="5"/>
        <v>4.3623999999999998E-3</v>
      </c>
      <c r="AB31" s="7">
        <f t="shared" si="6"/>
        <v>1.641E-4</v>
      </c>
      <c r="AC31" s="7">
        <f t="shared" si="7"/>
        <v>2.362E-4</v>
      </c>
      <c r="AD31" s="7">
        <f t="shared" si="8"/>
        <v>0</v>
      </c>
      <c r="AE31" s="7">
        <f t="shared" si="9"/>
        <v>8.1000000000000004E-6</v>
      </c>
      <c r="AF31" s="7">
        <f t="shared" si="10"/>
        <v>3.1691000000000002E-3</v>
      </c>
      <c r="AG31" s="7">
        <f t="shared" si="11"/>
        <v>9.4370000000000001E-4</v>
      </c>
      <c r="AH31" s="4">
        <v>1.6975E-3</v>
      </c>
      <c r="AI31" s="4">
        <v>4.7085499999999997E-3</v>
      </c>
      <c r="AJ31" s="4">
        <v>4.7085499999999997E-3</v>
      </c>
      <c r="AK31" s="7">
        <f t="shared" si="1"/>
        <v>0.1151725</v>
      </c>
      <c r="AL31" s="7">
        <f t="shared" si="12"/>
        <v>0.1151725</v>
      </c>
      <c r="AM31" s="9">
        <f t="shared" si="2"/>
        <v>0.1151725</v>
      </c>
      <c r="AN31" s="11">
        <f t="shared" si="16"/>
        <v>5.7586249999999999E-2</v>
      </c>
      <c r="AO31" s="7">
        <f t="shared" si="3"/>
        <v>1.2150299999999999E-2</v>
      </c>
      <c r="AP31" s="7">
        <f t="shared" si="13"/>
        <v>1.2150299999999999E-2</v>
      </c>
      <c r="AQ31" s="23">
        <f>AQ26-0.001</f>
        <v>1.0025533333333333E-2</v>
      </c>
      <c r="AR31" s="23">
        <f>AR26-0.001</f>
        <v>9.7650999999999988E-3</v>
      </c>
      <c r="AV31" s="2">
        <v>58</v>
      </c>
      <c r="AW31" s="2">
        <v>4.3623999999999998E-3</v>
      </c>
      <c r="AX31" s="2">
        <v>1.641E-4</v>
      </c>
      <c r="AY31" s="2">
        <v>2.362E-4</v>
      </c>
      <c r="AZ31" s="2">
        <v>0</v>
      </c>
      <c r="BA31" s="2">
        <v>8.1000000000000004E-6</v>
      </c>
      <c r="BB31" s="2">
        <v>3.1691000000000002E-3</v>
      </c>
      <c r="BC31" s="2">
        <v>9.4370000000000001E-4</v>
      </c>
      <c r="BD31" s="2">
        <v>4.3623999999999998E-3</v>
      </c>
      <c r="BE31" s="2">
        <v>7.3999999999999999E-4</v>
      </c>
      <c r="BF31" s="2">
        <v>2.4000000000000001E-4</v>
      </c>
      <c r="BG31" s="2">
        <v>0.1151725</v>
      </c>
      <c r="BH31" s="2">
        <v>0.1151725</v>
      </c>
      <c r="BI31" s="2">
        <v>0.1151725</v>
      </c>
      <c r="BJ31" s="2">
        <v>0.1151725</v>
      </c>
      <c r="BK31" s="2">
        <v>1.2150299999999999E-2</v>
      </c>
      <c r="BL31" s="2">
        <v>1.2150299999999999E-2</v>
      </c>
      <c r="BM31" s="2">
        <v>1.2150299999999999E-2</v>
      </c>
      <c r="BN31" s="2">
        <v>1.2150299999999999E-2</v>
      </c>
    </row>
    <row r="32" spans="26:66" x14ac:dyDescent="0.25">
      <c r="Z32" s="2">
        <f t="shared" si="4"/>
        <v>60</v>
      </c>
      <c r="AA32" s="7">
        <f t="shared" si="5"/>
        <v>4.0591999999999998E-3</v>
      </c>
      <c r="AB32" s="7">
        <f t="shared" si="6"/>
        <v>1.459E-4</v>
      </c>
      <c r="AC32" s="7">
        <f t="shared" si="7"/>
        <v>2.085E-4</v>
      </c>
      <c r="AD32" s="7">
        <f t="shared" si="8"/>
        <v>0</v>
      </c>
      <c r="AE32" s="7">
        <f t="shared" si="9"/>
        <v>7.4000000000000003E-6</v>
      </c>
      <c r="AF32" s="7">
        <f t="shared" si="10"/>
        <v>3.0549000000000002E-3</v>
      </c>
      <c r="AG32" s="7">
        <f t="shared" si="11"/>
        <v>8.7770000000000003E-4</v>
      </c>
      <c r="AH32" s="4">
        <v>1.4940000000000001E-3</v>
      </c>
      <c r="AI32" s="4">
        <v>4.1347000000000007E-3</v>
      </c>
      <c r="AJ32" s="4">
        <v>4.1347000000000007E-3</v>
      </c>
      <c r="AK32" s="7">
        <f t="shared" si="1"/>
        <v>0.10486620000000001</v>
      </c>
      <c r="AL32" s="7">
        <f t="shared" si="12"/>
        <v>0.10486620000000001</v>
      </c>
      <c r="AM32" s="9">
        <f t="shared" si="2"/>
        <v>0.10486620000000001</v>
      </c>
      <c r="AN32" s="11">
        <f t="shared" si="16"/>
        <v>5.2433100000000003E-2</v>
      </c>
      <c r="AO32" s="7">
        <f t="shared" si="3"/>
        <v>1.12917E-2</v>
      </c>
      <c r="AP32" s="7">
        <f t="shared" si="13"/>
        <v>1.12917E-2</v>
      </c>
      <c r="AQ32" s="22">
        <f>ROUND((AQ36-AQ31)/($Z36-$Z31)*($Z32-$Z31) + AQ31,  7)</f>
        <v>9.8254999999999992E-3</v>
      </c>
      <c r="AR32" s="22">
        <f>ROUND((AR36-AR31)/($Z36-$Z31)*($Z32-$Z31) + AR31,  7)</f>
        <v>9.6051000000000001E-3</v>
      </c>
      <c r="AV32" s="2">
        <v>60</v>
      </c>
      <c r="AW32" s="2">
        <v>4.0591999999999998E-3</v>
      </c>
      <c r="AX32" s="2">
        <v>1.459E-4</v>
      </c>
      <c r="AY32" s="2">
        <v>2.085E-4</v>
      </c>
      <c r="AZ32" s="2">
        <v>0</v>
      </c>
      <c r="BA32" s="2">
        <v>7.4000000000000003E-6</v>
      </c>
      <c r="BB32" s="2">
        <v>3.0549000000000002E-3</v>
      </c>
      <c r="BC32" s="2">
        <v>8.7770000000000003E-4</v>
      </c>
      <c r="BD32" s="2">
        <v>4.0591999999999998E-3</v>
      </c>
      <c r="BE32" s="2">
        <v>5.5000000000000003E-4</v>
      </c>
      <c r="BF32" s="2">
        <v>2.0000000000000001E-4</v>
      </c>
      <c r="BG32" s="2">
        <v>0.10486620000000001</v>
      </c>
      <c r="BH32" s="2">
        <v>0.10486620000000001</v>
      </c>
      <c r="BI32" s="2">
        <v>0.10486620000000001</v>
      </c>
      <c r="BJ32" s="2">
        <v>0.10486620000000001</v>
      </c>
      <c r="BK32" s="2">
        <v>1.12917E-2</v>
      </c>
      <c r="BL32" s="2">
        <v>1.12917E-2</v>
      </c>
      <c r="BM32" s="2">
        <v>1.12917E-2</v>
      </c>
      <c r="BN32" s="2">
        <v>1.12917E-2</v>
      </c>
    </row>
    <row r="33" spans="26:66" x14ac:dyDescent="0.25">
      <c r="Z33" s="2">
        <f t="shared" si="4"/>
        <v>62</v>
      </c>
      <c r="AA33" s="7">
        <f t="shared" si="5"/>
        <v>3.7136000000000001E-3</v>
      </c>
      <c r="AB33" s="7">
        <f t="shared" si="6"/>
        <v>1.293E-4</v>
      </c>
      <c r="AC33" s="7">
        <f t="shared" si="7"/>
        <v>1.8799999999999999E-4</v>
      </c>
      <c r="AD33" s="7">
        <f t="shared" si="8"/>
        <v>0</v>
      </c>
      <c r="AE33" s="7">
        <f t="shared" si="9"/>
        <v>6.8000000000000001E-6</v>
      </c>
      <c r="AF33" s="7">
        <f t="shared" si="10"/>
        <v>2.9407000000000001E-3</v>
      </c>
      <c r="AG33" s="7">
        <f t="shared" si="11"/>
        <v>8.1189999999999995E-4</v>
      </c>
      <c r="AH33" s="4">
        <v>1.3174E-3</v>
      </c>
      <c r="AI33" s="4">
        <v>3.6419999999999998E-3</v>
      </c>
      <c r="AJ33" s="4">
        <v>3.6419999999999998E-3</v>
      </c>
      <c r="AK33" s="7">
        <f t="shared" si="1"/>
        <v>9.8404500000000006E-2</v>
      </c>
      <c r="AL33" s="7">
        <f t="shared" si="12"/>
        <v>9.8404500000000006E-2</v>
      </c>
      <c r="AM33" s="9">
        <f t="shared" si="2"/>
        <v>9.8404500000000006E-2</v>
      </c>
      <c r="AN33" s="11">
        <f t="shared" si="16"/>
        <v>4.9202250000000003E-2</v>
      </c>
      <c r="AO33" s="7">
        <f t="shared" si="3"/>
        <v>1.08237E-2</v>
      </c>
      <c r="AP33" s="7">
        <f t="shared" si="13"/>
        <v>1.08237E-2</v>
      </c>
      <c r="AQ33" s="22">
        <f>ROUND((AQ36-AQ31)/($Z36-$Z31)*($Z33-$Z31) + AQ31,  7)</f>
        <v>9.6255000000000004E-3</v>
      </c>
      <c r="AR33" s="22">
        <f>ROUND((AR36-AR31)/($Z36-$Z31)*($Z33-$Z31) + AR31,  7)</f>
        <v>9.4450999999999997E-3</v>
      </c>
      <c r="AV33" s="2">
        <v>62</v>
      </c>
      <c r="AW33" s="2">
        <v>3.7136000000000001E-3</v>
      </c>
      <c r="AX33" s="2">
        <v>1.293E-4</v>
      </c>
      <c r="AY33" s="2">
        <v>1.8799999999999999E-4</v>
      </c>
      <c r="AZ33" s="2">
        <v>0</v>
      </c>
      <c r="BA33" s="2">
        <v>6.8000000000000001E-6</v>
      </c>
      <c r="BB33" s="2">
        <v>2.9407000000000001E-3</v>
      </c>
      <c r="BC33" s="2">
        <v>8.1189999999999995E-4</v>
      </c>
      <c r="BD33" s="2">
        <v>3.7136000000000001E-3</v>
      </c>
      <c r="BE33" s="2">
        <v>4.0000000000000002E-4</v>
      </c>
      <c r="BF33" s="2">
        <v>1.8000000000000001E-4</v>
      </c>
      <c r="BG33" s="2">
        <v>9.8404500000000006E-2</v>
      </c>
      <c r="BH33" s="2">
        <v>9.8404500000000006E-2</v>
      </c>
      <c r="BI33" s="2">
        <v>9.8404500000000006E-2</v>
      </c>
      <c r="BJ33" s="2">
        <v>9.8404500000000006E-2</v>
      </c>
      <c r="BK33" s="2">
        <v>1.08237E-2</v>
      </c>
      <c r="BL33" s="2">
        <v>1.08237E-2</v>
      </c>
      <c r="BM33" s="2">
        <v>1.08237E-2</v>
      </c>
      <c r="BN33" s="2">
        <v>1.08237E-2</v>
      </c>
    </row>
    <row r="34" spans="26:66" x14ac:dyDescent="0.25">
      <c r="Z34" s="2">
        <f t="shared" si="4"/>
        <v>64</v>
      </c>
      <c r="AA34" s="7">
        <f t="shared" si="5"/>
        <v>3.3966000000000001E-3</v>
      </c>
      <c r="AB34" s="7">
        <f t="shared" si="6"/>
        <v>1.144E-4</v>
      </c>
      <c r="AC34" s="7">
        <f t="shared" si="7"/>
        <v>1.7249999999999999E-4</v>
      </c>
      <c r="AD34" s="7">
        <f t="shared" si="8"/>
        <v>0</v>
      </c>
      <c r="AE34" s="7">
        <f t="shared" si="9"/>
        <v>6.2999999999999998E-6</v>
      </c>
      <c r="AF34" s="7">
        <f t="shared" si="10"/>
        <v>2.8528E-3</v>
      </c>
      <c r="AG34" s="7">
        <f t="shared" si="11"/>
        <v>7.54E-4</v>
      </c>
      <c r="AH34" s="4">
        <v>1.1649E-3</v>
      </c>
      <c r="AI34" s="4">
        <v>3.22215E-3</v>
      </c>
      <c r="AJ34" s="4">
        <v>3.22215E-3</v>
      </c>
      <c r="AK34" s="7">
        <f t="shared" si="1"/>
        <v>9.1942899999999994E-2</v>
      </c>
      <c r="AL34" s="7">
        <f t="shared" si="12"/>
        <v>9.1942899999999994E-2</v>
      </c>
      <c r="AM34" s="9">
        <f t="shared" si="2"/>
        <v>9.1942899999999994E-2</v>
      </c>
      <c r="AN34" s="11">
        <f t="shared" si="16"/>
        <v>4.5971449999999997E-2</v>
      </c>
      <c r="AO34" s="7">
        <f t="shared" si="3"/>
        <v>1.0355700000000001E-2</v>
      </c>
      <c r="AP34" s="7">
        <f t="shared" si="13"/>
        <v>1.0355700000000001E-2</v>
      </c>
      <c r="AQ34" s="22">
        <f>ROUND((AQ36-AQ31)/($Z36-$Z31)*($Z34-$Z31) + AQ31,  7)</f>
        <v>9.4254999999999999E-3</v>
      </c>
      <c r="AR34" s="22">
        <f>ROUND((AR36-AR31)/($Z36-$Z31)*($Z34-$Z31) + AR31,  7)</f>
        <v>9.2850999999999993E-3</v>
      </c>
      <c r="AV34" s="2">
        <v>64</v>
      </c>
      <c r="AW34" s="2">
        <v>3.3966000000000001E-3</v>
      </c>
      <c r="AX34" s="2">
        <v>1.144E-4</v>
      </c>
      <c r="AY34" s="2">
        <v>1.7249999999999999E-4</v>
      </c>
      <c r="AZ34" s="2">
        <v>0</v>
      </c>
      <c r="BA34" s="2">
        <v>6.2999999999999998E-6</v>
      </c>
      <c r="BB34" s="2">
        <v>2.8528E-3</v>
      </c>
      <c r="BC34" s="2">
        <v>7.54E-4</v>
      </c>
      <c r="BD34" s="2">
        <v>3.3966000000000001E-3</v>
      </c>
      <c r="BE34" s="2">
        <v>2.9999999999999997E-4</v>
      </c>
      <c r="BF34" s="2">
        <v>1.4999999999999999E-4</v>
      </c>
      <c r="BG34" s="2">
        <v>9.1942899999999994E-2</v>
      </c>
      <c r="BH34" s="2">
        <v>9.1942899999999994E-2</v>
      </c>
      <c r="BI34" s="2">
        <v>9.1942899999999994E-2</v>
      </c>
      <c r="BJ34" s="2">
        <v>9.1942899999999994E-2</v>
      </c>
      <c r="BK34" s="2">
        <v>1.0355700000000001E-2</v>
      </c>
      <c r="BL34" s="2">
        <v>1.0355700000000001E-2</v>
      </c>
      <c r="BM34" s="2">
        <v>1.0355700000000001E-2</v>
      </c>
      <c r="BN34" s="2">
        <v>1.0355700000000001E-2</v>
      </c>
    </row>
    <row r="35" spans="26:66" x14ac:dyDescent="0.25">
      <c r="Z35" s="2">
        <f t="shared" si="4"/>
        <v>66</v>
      </c>
      <c r="AA35" s="7">
        <f t="shared" si="5"/>
        <v>3.1051999999999998E-3</v>
      </c>
      <c r="AB35" s="7">
        <f t="shared" si="6"/>
        <v>1.054E-4</v>
      </c>
      <c r="AC35" s="7">
        <f t="shared" si="7"/>
        <v>1.5669999999999999E-4</v>
      </c>
      <c r="AD35" s="7">
        <f t="shared" si="8"/>
        <v>0</v>
      </c>
      <c r="AE35" s="7">
        <f t="shared" si="9"/>
        <v>5.8000000000000004E-6</v>
      </c>
      <c r="AF35" s="7">
        <f t="shared" si="10"/>
        <v>2.7647000000000001E-3</v>
      </c>
      <c r="AG35" s="7">
        <f t="shared" si="11"/>
        <v>6.9760000000000004E-4</v>
      </c>
      <c r="AH35" s="4">
        <v>1.042E-3</v>
      </c>
      <c r="AI35" s="4">
        <v>2.8885500000000001E-3</v>
      </c>
      <c r="AJ35" s="4">
        <v>2.8885500000000001E-3</v>
      </c>
      <c r="AK35" s="7">
        <f t="shared" si="1"/>
        <v>8.5481199999999993E-2</v>
      </c>
      <c r="AL35" s="7">
        <f t="shared" si="12"/>
        <v>8.5481199999999993E-2</v>
      </c>
      <c r="AM35" s="9">
        <f t="shared" si="2"/>
        <v>8.5481199999999993E-2</v>
      </c>
      <c r="AN35" s="11">
        <f t="shared" si="16"/>
        <v>4.2740599999999997E-2</v>
      </c>
      <c r="AO35" s="7">
        <f t="shared" si="3"/>
        <v>9.8876999999999993E-3</v>
      </c>
      <c r="AP35" s="7">
        <f t="shared" si="13"/>
        <v>9.8876999999999993E-3</v>
      </c>
      <c r="AQ35" s="22">
        <f>ROUND((AQ36-AQ31)/($Z36-$Z31)*($Z35-$Z31) + AQ31,  7)</f>
        <v>9.2254999999999993E-3</v>
      </c>
      <c r="AR35" s="22">
        <f>ROUND((AR36-AR31)/($Z36-$Z31)*($Z35-$Z31) + AR31,  7)</f>
        <v>9.1251000000000006E-3</v>
      </c>
      <c r="AV35" s="2">
        <v>66</v>
      </c>
      <c r="AW35" s="2">
        <v>3.1051999999999998E-3</v>
      </c>
      <c r="AX35" s="2">
        <v>1.054E-4</v>
      </c>
      <c r="AY35" s="2">
        <v>1.5669999999999999E-4</v>
      </c>
      <c r="AZ35" s="2">
        <v>0</v>
      </c>
      <c r="BA35" s="2">
        <v>5.8000000000000004E-6</v>
      </c>
      <c r="BB35" s="2">
        <v>2.7647000000000001E-3</v>
      </c>
      <c r="BC35" s="2">
        <v>6.9760000000000004E-4</v>
      </c>
      <c r="BD35" s="2">
        <v>3.1051999999999998E-3</v>
      </c>
      <c r="BE35" s="2">
        <v>2.0000000000000001E-4</v>
      </c>
      <c r="BF35" s="2">
        <v>1.2E-4</v>
      </c>
      <c r="BG35" s="2">
        <v>8.5481199999999993E-2</v>
      </c>
      <c r="BH35" s="2">
        <v>8.5481199999999993E-2</v>
      </c>
      <c r="BI35" s="2">
        <v>8.5481199999999993E-2</v>
      </c>
      <c r="BJ35" s="2">
        <v>8.5481199999999993E-2</v>
      </c>
      <c r="BK35" s="2">
        <v>9.8876999999999993E-3</v>
      </c>
      <c r="BL35" s="2">
        <v>9.8876999999999993E-3</v>
      </c>
      <c r="BM35" s="2">
        <v>9.8876999999999993E-3</v>
      </c>
      <c r="BN35" s="2">
        <v>9.8876999999999993E-3</v>
      </c>
    </row>
    <row r="36" spans="26:66" x14ac:dyDescent="0.25">
      <c r="Z36" s="2">
        <f t="shared" si="4"/>
        <v>68</v>
      </c>
      <c r="AA36" s="7">
        <f t="shared" si="5"/>
        <v>2.8203E-3</v>
      </c>
      <c r="AB36" s="7">
        <f t="shared" si="6"/>
        <v>9.9199999999999999E-5</v>
      </c>
      <c r="AC36" s="7">
        <f t="shared" si="7"/>
        <v>1.4249999999999999E-4</v>
      </c>
      <c r="AD36" s="7">
        <f t="shared" si="8"/>
        <v>0</v>
      </c>
      <c r="AE36" s="7">
        <f t="shared" si="9"/>
        <v>5.1000000000000003E-6</v>
      </c>
      <c r="AF36" s="7">
        <f t="shared" si="10"/>
        <v>2.6648000000000002E-3</v>
      </c>
      <c r="AG36" s="7">
        <f t="shared" si="11"/>
        <v>6.4409999999999999E-4</v>
      </c>
      <c r="AH36" s="4">
        <v>9.2060000000000004E-4</v>
      </c>
      <c r="AI36" s="4">
        <v>2.5639999999999999E-3</v>
      </c>
      <c r="AJ36" s="4">
        <v>2.5639999999999999E-3</v>
      </c>
      <c r="AK36" s="7">
        <f t="shared" si="1"/>
        <v>7.9019500000000006E-2</v>
      </c>
      <c r="AL36" s="7">
        <f t="shared" si="12"/>
        <v>7.9019500000000006E-2</v>
      </c>
      <c r="AM36" s="9">
        <f t="shared" si="2"/>
        <v>7.9019500000000006E-2</v>
      </c>
      <c r="AN36" s="11">
        <f t="shared" si="16"/>
        <v>3.9509750000000003E-2</v>
      </c>
      <c r="AO36" s="7">
        <f t="shared" si="3"/>
        <v>9.4196999999999996E-3</v>
      </c>
      <c r="AP36" s="7">
        <f t="shared" si="13"/>
        <v>9.4196999999999996E-3</v>
      </c>
      <c r="AQ36" s="23">
        <f>AQ31-0.001</f>
        <v>9.0255333333333319E-3</v>
      </c>
      <c r="AR36" s="23">
        <f>AR31-0.0008</f>
        <v>8.9650999999999984E-3</v>
      </c>
      <c r="AV36" s="2">
        <v>68</v>
      </c>
      <c r="AW36" s="2">
        <v>2.8203E-3</v>
      </c>
      <c r="AX36" s="2">
        <v>9.9199999999999999E-5</v>
      </c>
      <c r="AY36" s="2">
        <v>1.4249999999999999E-4</v>
      </c>
      <c r="AZ36" s="2">
        <v>0</v>
      </c>
      <c r="BA36" s="2">
        <v>5.1000000000000003E-6</v>
      </c>
      <c r="BB36" s="2">
        <v>2.6648000000000002E-3</v>
      </c>
      <c r="BC36" s="2">
        <v>6.4409999999999999E-4</v>
      </c>
      <c r="BD36" s="2">
        <v>2.8203E-3</v>
      </c>
      <c r="BE36" s="2">
        <v>1.4999999999999999E-4</v>
      </c>
      <c r="BF36" s="2">
        <v>1.1E-4</v>
      </c>
      <c r="BG36" s="2">
        <v>7.9019500000000006E-2</v>
      </c>
      <c r="BH36" s="2">
        <v>7.9019500000000006E-2</v>
      </c>
      <c r="BI36" s="2">
        <v>7.9019500000000006E-2</v>
      </c>
      <c r="BJ36" s="2">
        <v>7.9019500000000006E-2</v>
      </c>
      <c r="BK36" s="2">
        <v>9.4196999999999996E-3</v>
      </c>
      <c r="BL36" s="2">
        <v>9.4196999999999996E-3</v>
      </c>
      <c r="BM36" s="2">
        <v>9.4196999999999996E-3</v>
      </c>
      <c r="BN36" s="2">
        <v>9.4196999999999996E-3</v>
      </c>
    </row>
    <row r="37" spans="26:66" x14ac:dyDescent="0.25">
      <c r="Z37" s="2">
        <f t="shared" si="4"/>
        <v>70</v>
      </c>
      <c r="AA37" s="7">
        <f t="shared" si="5"/>
        <v>2.5504999999999998E-3</v>
      </c>
      <c r="AB37" s="7">
        <f t="shared" si="6"/>
        <v>9.2999999999999997E-5</v>
      </c>
      <c r="AC37" s="7">
        <f t="shared" si="7"/>
        <v>1.303E-4</v>
      </c>
      <c r="AD37" s="7">
        <f t="shared" si="8"/>
        <v>0</v>
      </c>
      <c r="AE37" s="7">
        <f t="shared" si="9"/>
        <v>0</v>
      </c>
      <c r="AF37" s="7">
        <f t="shared" si="10"/>
        <v>2.5709999999999999E-3</v>
      </c>
      <c r="AG37" s="7">
        <f t="shared" si="11"/>
        <v>5.9360000000000001E-4</v>
      </c>
      <c r="AH37" s="4">
        <v>8.2109999999999995E-4</v>
      </c>
      <c r="AI37" s="4">
        <v>2.3E-3</v>
      </c>
      <c r="AJ37" s="4">
        <v>2.3079000000000003E-3</v>
      </c>
      <c r="AK37" s="7">
        <f t="shared" si="1"/>
        <v>7.2557800000000006E-2</v>
      </c>
      <c r="AL37" s="7">
        <f t="shared" si="12"/>
        <v>7.2557800000000006E-2</v>
      </c>
      <c r="AM37" s="9">
        <f t="shared" si="2"/>
        <v>7.2557800000000006E-2</v>
      </c>
      <c r="AN37" s="11">
        <f t="shared" si="16"/>
        <v>3.6278900000000003E-2</v>
      </c>
      <c r="AO37" s="7">
        <f t="shared" si="3"/>
        <v>8.9516999999999999E-3</v>
      </c>
      <c r="AP37" s="7">
        <f t="shared" si="13"/>
        <v>8.9516999999999999E-3</v>
      </c>
      <c r="AQ37" s="22">
        <f>ROUND((AQ41-AQ36)/($Z41-$Z36)*($Z37-$Z36) + AQ36,  7)</f>
        <v>8.8255E-3</v>
      </c>
      <c r="AR37" s="22">
        <f>ROUND((AR41-AR36)/($Z41-$Z36)*($Z37-$Z36) + AR36,  7)</f>
        <v>8.8050999999999997E-3</v>
      </c>
      <c r="AV37" s="2">
        <v>70</v>
      </c>
      <c r="AW37" s="2">
        <v>2.5504999999999998E-3</v>
      </c>
      <c r="AX37" s="2">
        <v>9.2999999999999997E-5</v>
      </c>
      <c r="AY37" s="2">
        <v>1.303E-4</v>
      </c>
      <c r="AZ37" s="2">
        <v>0</v>
      </c>
      <c r="BA37" s="2">
        <v>0</v>
      </c>
      <c r="BB37" s="2">
        <v>2.5709999999999999E-3</v>
      </c>
      <c r="BC37" s="2">
        <v>5.9360000000000001E-4</v>
      </c>
      <c r="BD37" s="2">
        <v>2.5504999999999998E-3</v>
      </c>
      <c r="BE37" s="2">
        <v>1.3999999999999999E-4</v>
      </c>
      <c r="BF37" s="2">
        <v>1E-4</v>
      </c>
      <c r="BG37" s="2">
        <v>7.2557800000000006E-2</v>
      </c>
      <c r="BH37" s="2">
        <v>7.2557800000000006E-2</v>
      </c>
      <c r="BI37" s="2">
        <v>7.2557800000000006E-2</v>
      </c>
      <c r="BJ37" s="2">
        <v>7.2557800000000006E-2</v>
      </c>
      <c r="BK37" s="2">
        <v>8.9516999999999999E-3</v>
      </c>
      <c r="BL37" s="2">
        <v>8.9516999999999999E-3</v>
      </c>
      <c r="BM37" s="2">
        <v>8.9516999999999999E-3</v>
      </c>
      <c r="BN37" s="2">
        <v>8.9516999999999999E-3</v>
      </c>
    </row>
    <row r="38" spans="26:66" x14ac:dyDescent="0.25">
      <c r="Z38" s="2">
        <f t="shared" si="4"/>
        <v>72</v>
      </c>
      <c r="AA38" s="7">
        <f t="shared" si="5"/>
        <v>2.3113999999999999E-3</v>
      </c>
      <c r="AB38" s="7">
        <f t="shared" si="6"/>
        <v>8.7899999999999995E-5</v>
      </c>
      <c r="AC38" s="7">
        <f t="shared" si="7"/>
        <v>1.198E-4</v>
      </c>
      <c r="AD38" s="7">
        <f t="shared" si="8"/>
        <v>0</v>
      </c>
      <c r="AE38" s="7">
        <f t="shared" si="9"/>
        <v>0</v>
      </c>
      <c r="AF38" s="7">
        <f t="shared" si="10"/>
        <v>2.4526000000000001E-3</v>
      </c>
      <c r="AG38" s="7">
        <f t="shared" si="11"/>
        <v>5.4779999999999998E-4</v>
      </c>
      <c r="AH38" s="4">
        <v>7.4549999999999996E-4</v>
      </c>
      <c r="AI38" s="4">
        <v>2.0999999999999999E-3</v>
      </c>
      <c r="AJ38" s="4">
        <v>2.1578999999999999E-3</v>
      </c>
      <c r="AK38" s="7">
        <f t="shared" si="1"/>
        <v>7.0064000000000001E-2</v>
      </c>
      <c r="AL38" s="7">
        <f t="shared" si="12"/>
        <v>7.0064000000000001E-2</v>
      </c>
      <c r="AM38" s="9">
        <f t="shared" si="2"/>
        <v>7.0064000000000001E-2</v>
      </c>
      <c r="AN38" s="11">
        <f t="shared" si="16"/>
        <v>3.5032000000000001E-2</v>
      </c>
      <c r="AO38" s="7">
        <f t="shared" si="3"/>
        <v>8.5800000000000008E-3</v>
      </c>
      <c r="AP38" s="7">
        <f t="shared" si="13"/>
        <v>8.5800000000000008E-3</v>
      </c>
      <c r="AQ38" s="22">
        <f>ROUND((AQ41-AQ36)/($Z41-$Z36)*($Z38-$Z36) + AQ36,  7)</f>
        <v>8.6254999999999995E-3</v>
      </c>
      <c r="AR38" s="22">
        <f>ROUND((AR41-AR36)/($Z41-$Z36)*($Z38-$Z36) + AR36,  7)</f>
        <v>8.6450999999999993E-3</v>
      </c>
      <c r="AV38" s="2">
        <v>72</v>
      </c>
      <c r="AW38" s="2">
        <v>2.3113999999999999E-3</v>
      </c>
      <c r="AX38" s="2">
        <v>8.7899999999999995E-5</v>
      </c>
      <c r="AY38" s="2">
        <v>1.198E-4</v>
      </c>
      <c r="AZ38" s="2">
        <v>0</v>
      </c>
      <c r="BA38" s="2">
        <v>0</v>
      </c>
      <c r="BB38" s="2">
        <v>2.4526000000000001E-3</v>
      </c>
      <c r="BC38" s="2">
        <v>5.4779999999999998E-4</v>
      </c>
      <c r="BD38" s="2">
        <v>2.3113999999999999E-3</v>
      </c>
      <c r="BE38" s="2">
        <v>1.25E-4</v>
      </c>
      <c r="BF38" s="2">
        <v>9.0000000000000006E-5</v>
      </c>
      <c r="BG38" s="2">
        <v>7.0064000000000001E-2</v>
      </c>
      <c r="BH38" s="2">
        <v>7.0064000000000001E-2</v>
      </c>
      <c r="BI38" s="2">
        <v>7.0064000000000001E-2</v>
      </c>
      <c r="BJ38" s="2">
        <v>7.0064000000000001E-2</v>
      </c>
      <c r="BK38" s="2">
        <v>8.5800000000000008E-3</v>
      </c>
      <c r="BL38" s="2">
        <v>8.5800000000000008E-3</v>
      </c>
      <c r="BM38" s="2">
        <v>8.5800000000000008E-3</v>
      </c>
      <c r="BN38" s="2">
        <v>8.5800000000000008E-3</v>
      </c>
    </row>
    <row r="39" spans="26:66" x14ac:dyDescent="0.25">
      <c r="Z39" s="2">
        <f t="shared" si="4"/>
        <v>74</v>
      </c>
      <c r="AA39" s="7">
        <f t="shared" si="5"/>
        <v>2.0738000000000002E-3</v>
      </c>
      <c r="AB39" s="7">
        <f t="shared" si="6"/>
        <v>8.2799999999999993E-5</v>
      </c>
      <c r="AC39" s="7">
        <f t="shared" si="7"/>
        <v>1.102E-4</v>
      </c>
      <c r="AD39" s="7">
        <f t="shared" si="8"/>
        <v>0</v>
      </c>
      <c r="AE39" s="7">
        <f t="shared" si="9"/>
        <v>0</v>
      </c>
      <c r="AF39" s="7">
        <f t="shared" si="10"/>
        <v>2.336E-3</v>
      </c>
      <c r="AG39" s="7">
        <f t="shared" si="11"/>
        <v>5.0710000000000002E-4</v>
      </c>
      <c r="AH39" s="4">
        <v>6.7259999999999998E-4</v>
      </c>
      <c r="AI39" s="4">
        <v>1.9E-3</v>
      </c>
      <c r="AJ39" s="4">
        <v>2.0079E-3</v>
      </c>
      <c r="AK39" s="7">
        <f t="shared" si="1"/>
        <v>6.7570199999999997E-2</v>
      </c>
      <c r="AL39" s="7">
        <f t="shared" si="12"/>
        <v>6.7570199999999997E-2</v>
      </c>
      <c r="AM39" s="9">
        <f t="shared" si="2"/>
        <v>6.7570199999999997E-2</v>
      </c>
      <c r="AN39" s="11">
        <f t="shared" si="16"/>
        <v>3.3785099999999998E-2</v>
      </c>
      <c r="AO39" s="7">
        <f t="shared" si="3"/>
        <v>8.2083E-3</v>
      </c>
      <c r="AP39" s="7">
        <f t="shared" si="13"/>
        <v>8.2083E-3</v>
      </c>
      <c r="AQ39" s="22">
        <f>ROUND((AQ41-AQ36)/($Z41-$Z36)*($Z39-$Z36) + AQ36,  7)</f>
        <v>8.4255000000000007E-3</v>
      </c>
      <c r="AR39" s="22">
        <f>ROUND((AR41-AR36)/($Z41-$Z36)*($Z39-$Z36) + AR36,  7)</f>
        <v>8.4851000000000006E-3</v>
      </c>
      <c r="AV39" s="2">
        <v>74</v>
      </c>
      <c r="AW39" s="2">
        <v>2.0738000000000002E-3</v>
      </c>
      <c r="AX39" s="2">
        <v>8.2799999999999993E-5</v>
      </c>
      <c r="AY39" s="2">
        <v>1.102E-4</v>
      </c>
      <c r="AZ39" s="2">
        <v>0</v>
      </c>
      <c r="BA39" s="2">
        <v>0</v>
      </c>
      <c r="BB39" s="2">
        <v>2.336E-3</v>
      </c>
      <c r="BC39" s="2">
        <v>5.0710000000000002E-4</v>
      </c>
      <c r="BD39" s="2">
        <v>2.0738000000000002E-3</v>
      </c>
      <c r="BE39" s="2">
        <v>1.1E-4</v>
      </c>
      <c r="BF39" s="2">
        <v>8.0000000000000007E-5</v>
      </c>
      <c r="BG39" s="2">
        <v>6.7570199999999997E-2</v>
      </c>
      <c r="BH39" s="2">
        <v>6.7570199999999997E-2</v>
      </c>
      <c r="BI39" s="2">
        <v>6.7570199999999997E-2</v>
      </c>
      <c r="BJ39" s="2">
        <v>6.7570199999999997E-2</v>
      </c>
      <c r="BK39" s="2">
        <v>8.2083E-3</v>
      </c>
      <c r="BL39" s="2">
        <v>8.2083E-3</v>
      </c>
      <c r="BM39" s="2">
        <v>8.2083E-3</v>
      </c>
      <c r="BN39" s="2">
        <v>8.2083E-3</v>
      </c>
    </row>
    <row r="40" spans="26:66" x14ac:dyDescent="0.25">
      <c r="Z40" s="2">
        <f t="shared" si="4"/>
        <v>76</v>
      </c>
      <c r="AA40" s="7">
        <f t="shared" si="5"/>
        <v>1.8776000000000001E-3</v>
      </c>
      <c r="AB40" s="7">
        <f t="shared" si="6"/>
        <v>7.7799999999999994E-5</v>
      </c>
      <c r="AC40" s="7">
        <f t="shared" si="7"/>
        <v>1.0179999999999999E-4</v>
      </c>
      <c r="AD40" s="7">
        <f t="shared" si="8"/>
        <v>0</v>
      </c>
      <c r="AE40" s="7">
        <f t="shared" si="9"/>
        <v>0</v>
      </c>
      <c r="AF40" s="7">
        <f t="shared" si="10"/>
        <v>2.2016000000000002E-3</v>
      </c>
      <c r="AG40" s="7">
        <f t="shared" si="11"/>
        <v>4.6989999999999998E-4</v>
      </c>
      <c r="AH40" s="4">
        <v>6.043E-4</v>
      </c>
      <c r="AI40" s="4">
        <v>1.6999999999999999E-3</v>
      </c>
      <c r="AJ40" s="4">
        <v>1.8579E-3</v>
      </c>
      <c r="AK40" s="7">
        <f t="shared" si="1"/>
        <v>6.5076400000000006E-2</v>
      </c>
      <c r="AL40" s="7">
        <f t="shared" si="12"/>
        <v>6.5076400000000006E-2</v>
      </c>
      <c r="AM40" s="9">
        <f t="shared" si="2"/>
        <v>6.5076400000000006E-2</v>
      </c>
      <c r="AN40" s="11">
        <f t="shared" si="16"/>
        <v>3.2538200000000003E-2</v>
      </c>
      <c r="AO40" s="7">
        <f t="shared" si="3"/>
        <v>7.8367000000000003E-3</v>
      </c>
      <c r="AP40" s="7">
        <f t="shared" si="13"/>
        <v>7.8367000000000003E-3</v>
      </c>
      <c r="AQ40" s="22">
        <f>ROUND((AQ41-AQ36)/($Z41-$Z36)*($Z40-$Z36) + AQ36,  7)</f>
        <v>8.2255000000000002E-3</v>
      </c>
      <c r="AR40" s="22">
        <f>ROUND((AR41-AR36)/($Z41-$Z36)*($Z40-$Z36) + AR36,  7)</f>
        <v>8.3251000000000002E-3</v>
      </c>
      <c r="AV40" s="2">
        <v>76</v>
      </c>
      <c r="AW40" s="2">
        <v>1.8776000000000001E-3</v>
      </c>
      <c r="AX40" s="2">
        <v>7.7799999999999994E-5</v>
      </c>
      <c r="AY40" s="2">
        <v>1.0179999999999999E-4</v>
      </c>
      <c r="AZ40" s="2">
        <v>0</v>
      </c>
      <c r="BA40" s="2">
        <v>0</v>
      </c>
      <c r="BB40" s="2">
        <v>2.2016000000000002E-3</v>
      </c>
      <c r="BC40" s="2">
        <v>4.6989999999999998E-4</v>
      </c>
      <c r="BD40" s="2">
        <v>1.8776000000000001E-3</v>
      </c>
      <c r="BE40" s="2">
        <v>1.05E-4</v>
      </c>
      <c r="BF40" s="2">
        <v>7.4999999999999993E-5</v>
      </c>
      <c r="BG40" s="2">
        <v>6.5076400000000006E-2</v>
      </c>
      <c r="BH40" s="2">
        <v>6.5076400000000006E-2</v>
      </c>
      <c r="BI40" s="2">
        <v>6.5076400000000006E-2</v>
      </c>
      <c r="BJ40" s="2">
        <v>6.5076400000000006E-2</v>
      </c>
      <c r="BK40" s="2">
        <v>7.8367000000000003E-3</v>
      </c>
      <c r="BL40" s="2">
        <v>7.8367000000000003E-3</v>
      </c>
      <c r="BM40" s="2">
        <v>7.8367000000000003E-3</v>
      </c>
      <c r="BN40" s="2">
        <v>7.8367000000000003E-3</v>
      </c>
    </row>
    <row r="41" spans="26:66" x14ac:dyDescent="0.25">
      <c r="Z41" s="2">
        <f t="shared" si="4"/>
        <v>78</v>
      </c>
      <c r="AA41" s="7">
        <f t="shared" si="5"/>
        <v>1.7131E-3</v>
      </c>
      <c r="AB41" s="7">
        <f t="shared" si="6"/>
        <v>7.2399999999999998E-5</v>
      </c>
      <c r="AC41" s="7">
        <f t="shared" si="7"/>
        <v>9.5199999999999997E-5</v>
      </c>
      <c r="AD41" s="7">
        <f t="shared" si="8"/>
        <v>0</v>
      </c>
      <c r="AE41" s="7">
        <f t="shared" si="9"/>
        <v>0</v>
      </c>
      <c r="AF41" s="7">
        <f t="shared" si="10"/>
        <v>2.049E-3</v>
      </c>
      <c r="AG41" s="7">
        <f t="shared" si="11"/>
        <v>4.3869999999999998E-4</v>
      </c>
      <c r="AH41" s="4">
        <v>5.3589999999999996E-4</v>
      </c>
      <c r="AI41" s="4">
        <v>1.5E-3</v>
      </c>
      <c r="AJ41" s="4">
        <v>1.7079E-3</v>
      </c>
      <c r="AK41" s="7">
        <f t="shared" si="1"/>
        <v>6.2582700000000005E-2</v>
      </c>
      <c r="AL41" s="7">
        <f t="shared" si="12"/>
        <v>6.2582700000000005E-2</v>
      </c>
      <c r="AM41" s="9">
        <f t="shared" si="2"/>
        <v>6.2582700000000005E-2</v>
      </c>
      <c r="AN41" s="11">
        <f t="shared" si="16"/>
        <v>3.1291350000000002E-2</v>
      </c>
      <c r="AO41" s="7">
        <f t="shared" si="3"/>
        <v>7.4650000000000003E-3</v>
      </c>
      <c r="AP41" s="7">
        <f t="shared" si="13"/>
        <v>7.4650000000000003E-3</v>
      </c>
      <c r="AQ41" s="23">
        <f>AQ36-0.001</f>
        <v>8.025533333333331E-3</v>
      </c>
      <c r="AR41" s="23">
        <f>AR36-0.0008</f>
        <v>8.1650999999999981E-3</v>
      </c>
      <c r="AV41" s="2">
        <v>78</v>
      </c>
      <c r="AW41" s="2">
        <v>1.7131E-3</v>
      </c>
      <c r="AX41" s="2">
        <v>7.2399999999999998E-5</v>
      </c>
      <c r="AY41" s="2">
        <v>9.5199999999999997E-5</v>
      </c>
      <c r="AZ41" s="2">
        <v>0</v>
      </c>
      <c r="BA41" s="2">
        <v>0</v>
      </c>
      <c r="BB41" s="2">
        <v>2.049E-3</v>
      </c>
      <c r="BC41" s="2">
        <v>4.3869999999999998E-4</v>
      </c>
      <c r="BD41" s="2">
        <v>1.7131E-3</v>
      </c>
      <c r="BE41" s="2">
        <v>1E-4</v>
      </c>
      <c r="BF41" s="2">
        <v>6.9999999999999994E-5</v>
      </c>
      <c r="BG41" s="2">
        <v>6.2582700000000005E-2</v>
      </c>
      <c r="BH41" s="2">
        <v>6.2582700000000005E-2</v>
      </c>
      <c r="BI41" s="2">
        <v>6.2582700000000005E-2</v>
      </c>
      <c r="BJ41" s="2">
        <v>6.2582700000000005E-2</v>
      </c>
      <c r="BK41" s="2">
        <v>7.4650000000000003E-3</v>
      </c>
      <c r="BL41" s="2">
        <v>7.4650000000000003E-3</v>
      </c>
      <c r="BM41" s="2">
        <v>7.4650000000000003E-3</v>
      </c>
      <c r="BN41" s="2">
        <v>7.4650000000000003E-3</v>
      </c>
    </row>
    <row r="42" spans="26:66" x14ac:dyDescent="0.25">
      <c r="Z42" s="2">
        <f t="shared" si="4"/>
        <v>80</v>
      </c>
      <c r="AA42" s="7">
        <f t="shared" si="5"/>
        <v>1.5573E-3</v>
      </c>
      <c r="AB42" s="7">
        <f t="shared" si="6"/>
        <v>6.8300000000000007E-5</v>
      </c>
      <c r="AC42" s="7">
        <f t="shared" si="7"/>
        <v>8.6000000000000003E-5</v>
      </c>
      <c r="AD42" s="7">
        <f t="shared" si="8"/>
        <v>0</v>
      </c>
      <c r="AE42" s="7">
        <f t="shared" si="9"/>
        <v>0</v>
      </c>
      <c r="AF42" s="7">
        <f t="shared" si="10"/>
        <v>1.9170999999999999E-3</v>
      </c>
      <c r="AG42" s="7">
        <f t="shared" si="11"/>
        <v>4.0969999999999998E-4</v>
      </c>
      <c r="AH42" s="4">
        <v>4.685E-4</v>
      </c>
      <c r="AI42" s="4">
        <v>1.2999999999999999E-3</v>
      </c>
      <c r="AJ42" s="4">
        <v>1.5579000000000003E-3</v>
      </c>
      <c r="AK42" s="7">
        <f t="shared" si="1"/>
        <v>6.0088900000000001E-2</v>
      </c>
      <c r="AL42" s="7">
        <f t="shared" si="12"/>
        <v>6.0088900000000001E-2</v>
      </c>
      <c r="AM42" s="9">
        <f t="shared" si="2"/>
        <v>6.0088900000000001E-2</v>
      </c>
      <c r="AN42" s="11">
        <f t="shared" si="16"/>
        <v>3.004445E-2</v>
      </c>
      <c r="AO42" s="7">
        <f t="shared" si="3"/>
        <v>7.0933999999999997E-3</v>
      </c>
      <c r="AP42" s="7">
        <f t="shared" si="13"/>
        <v>7.0933999999999997E-3</v>
      </c>
      <c r="AQ42" s="22">
        <f>ROUND((AQ46-AQ41)/($Z46-$Z41)*($Z42-$Z41) + AQ41,  7)</f>
        <v>7.8255000000000009E-3</v>
      </c>
      <c r="AR42" s="22">
        <f>ROUND((AR46-AR41)/($Z46-$Z41)*($Z42-$Z41) + AR41,  7)</f>
        <v>8.0651000000000004E-3</v>
      </c>
      <c r="AV42" s="2">
        <v>80</v>
      </c>
      <c r="AW42" s="2">
        <v>1.5573E-3</v>
      </c>
      <c r="AX42" s="2">
        <v>6.8300000000000007E-5</v>
      </c>
      <c r="AY42" s="2">
        <v>8.6000000000000003E-5</v>
      </c>
      <c r="AZ42" s="2">
        <v>0</v>
      </c>
      <c r="BA42" s="2">
        <v>0</v>
      </c>
      <c r="BB42" s="2">
        <v>1.9170999999999999E-3</v>
      </c>
      <c r="BC42" s="2">
        <v>4.0969999999999998E-4</v>
      </c>
      <c r="BD42" s="2">
        <v>1.5573E-3</v>
      </c>
      <c r="BE42" s="2">
        <v>9.5000000000000005E-5</v>
      </c>
      <c r="BF42" s="2">
        <v>6.2500000000000001E-5</v>
      </c>
      <c r="BG42" s="2">
        <v>6.0088900000000001E-2</v>
      </c>
      <c r="BH42" s="2">
        <v>6.0088900000000001E-2</v>
      </c>
      <c r="BI42" s="2">
        <v>6.0088900000000001E-2</v>
      </c>
      <c r="BJ42" s="2">
        <v>6.0088900000000001E-2</v>
      </c>
      <c r="BK42" s="2">
        <v>7.0933999999999997E-3</v>
      </c>
      <c r="BL42" s="2">
        <v>7.0933999999999997E-3</v>
      </c>
      <c r="BM42" s="2">
        <v>7.0933999999999997E-3</v>
      </c>
      <c r="BN42" s="2">
        <v>7.0933999999999997E-3</v>
      </c>
    </row>
    <row r="43" spans="26:66" x14ac:dyDescent="0.25">
      <c r="Z43" s="2">
        <f t="shared" si="4"/>
        <v>82</v>
      </c>
      <c r="AA43" s="7">
        <f t="shared" si="5"/>
        <v>1.4128000000000001E-3</v>
      </c>
      <c r="AB43" s="7">
        <f t="shared" si="6"/>
        <v>6.4599999999999998E-5</v>
      </c>
      <c r="AC43" s="7">
        <f t="shared" si="7"/>
        <v>7.8800000000000004E-5</v>
      </c>
      <c r="AD43" s="7">
        <f t="shared" si="8"/>
        <v>0</v>
      </c>
      <c r="AE43" s="7">
        <f t="shared" si="9"/>
        <v>0</v>
      </c>
      <c r="AF43" s="7">
        <f t="shared" si="10"/>
        <v>1.7742999999999999E-3</v>
      </c>
      <c r="AG43" s="7">
        <f t="shared" si="11"/>
        <v>3.8309999999999999E-4</v>
      </c>
      <c r="AH43" s="4">
        <v>4.348E-4</v>
      </c>
      <c r="AI43" s="4">
        <v>1.1999999999999999E-3</v>
      </c>
      <c r="AJ43" s="4">
        <v>1.4579E-3</v>
      </c>
      <c r="AK43" s="7">
        <f t="shared" si="1"/>
        <v>5.9298099999999999E-2</v>
      </c>
      <c r="AL43" s="7">
        <f t="shared" si="12"/>
        <v>5.9298099999999999E-2</v>
      </c>
      <c r="AM43" s="9">
        <f t="shared" si="2"/>
        <v>5.9298099999999999E-2</v>
      </c>
      <c r="AN43" s="11">
        <f t="shared" si="16"/>
        <v>2.964905E-2</v>
      </c>
      <c r="AO43" s="7">
        <f t="shared" si="3"/>
        <v>6.8696E-3</v>
      </c>
      <c r="AP43" s="7">
        <f t="shared" si="13"/>
        <v>6.8696E-3</v>
      </c>
      <c r="AQ43" s="22">
        <f>ROUND((AQ46-AQ41)/($Z46-$Z41)*($Z43-$Z41) + AQ41,  7)</f>
        <v>7.6255000000000003E-3</v>
      </c>
      <c r="AR43" s="22">
        <f>ROUND((AR46-AR41)/($Z46-$Z41)*($Z43-$Z41) + AR41,  7)</f>
        <v>7.9650999999999993E-3</v>
      </c>
      <c r="AV43" s="2">
        <v>82</v>
      </c>
      <c r="AW43" s="2">
        <v>1.4128000000000001E-3</v>
      </c>
      <c r="AX43" s="2">
        <v>6.4599999999999998E-5</v>
      </c>
      <c r="AY43" s="2">
        <v>7.8800000000000004E-5</v>
      </c>
      <c r="AZ43" s="2">
        <v>0</v>
      </c>
      <c r="BA43" s="2">
        <v>0</v>
      </c>
      <c r="BB43" s="2">
        <v>1.7742999999999999E-3</v>
      </c>
      <c r="BC43" s="2">
        <v>3.8309999999999999E-4</v>
      </c>
      <c r="BD43" s="2">
        <v>1.4128000000000001E-3</v>
      </c>
      <c r="BE43" s="2">
        <v>9.0000000000000006E-5</v>
      </c>
      <c r="BF43" s="2">
        <v>5.5000000000000002E-5</v>
      </c>
      <c r="BG43" s="2">
        <v>5.9298099999999999E-2</v>
      </c>
      <c r="BH43" s="2">
        <v>5.9298099999999999E-2</v>
      </c>
      <c r="BI43" s="2">
        <v>5.9298099999999999E-2</v>
      </c>
      <c r="BJ43" s="2">
        <v>5.9298099999999999E-2</v>
      </c>
      <c r="BK43" s="2">
        <v>6.8696E-3</v>
      </c>
      <c r="BL43" s="2">
        <v>6.8696E-3</v>
      </c>
      <c r="BM43" s="2">
        <v>6.8696E-3</v>
      </c>
      <c r="BN43" s="2">
        <v>6.8696E-3</v>
      </c>
    </row>
    <row r="44" spans="26:66" x14ac:dyDescent="0.25">
      <c r="Z44" s="2">
        <f t="shared" si="4"/>
        <v>84</v>
      </c>
      <c r="AA44" s="7">
        <f t="shared" si="5"/>
        <v>1.2872999999999999E-3</v>
      </c>
      <c r="AB44" s="7">
        <f t="shared" si="6"/>
        <v>6.1500000000000004E-5</v>
      </c>
      <c r="AC44" s="7">
        <f t="shared" si="7"/>
        <v>7.3100000000000001E-5</v>
      </c>
      <c r="AD44" s="7">
        <f t="shared" si="8"/>
        <v>0</v>
      </c>
      <c r="AE44" s="7">
        <f t="shared" si="9"/>
        <v>0</v>
      </c>
      <c r="AF44" s="7">
        <f t="shared" si="10"/>
        <v>1.6440000000000001E-3</v>
      </c>
      <c r="AG44" s="7">
        <f t="shared" si="11"/>
        <v>3.612E-4</v>
      </c>
      <c r="AH44" s="4">
        <v>4.0109999999999999E-4</v>
      </c>
      <c r="AI44" s="4">
        <v>1.1000000000000001E-3</v>
      </c>
      <c r="AJ44" s="4">
        <v>1.3579E-3</v>
      </c>
      <c r="AK44" s="7">
        <f t="shared" si="1"/>
        <v>5.8507400000000001E-2</v>
      </c>
      <c r="AL44" s="7">
        <f t="shared" si="12"/>
        <v>5.8507400000000001E-2</v>
      </c>
      <c r="AM44" s="9">
        <f t="shared" si="2"/>
        <v>5.8507400000000001E-2</v>
      </c>
      <c r="AN44" s="11">
        <f t="shared" si="16"/>
        <v>2.9253700000000001E-2</v>
      </c>
      <c r="AO44" s="7">
        <f t="shared" si="3"/>
        <v>6.6458000000000003E-3</v>
      </c>
      <c r="AP44" s="7">
        <f t="shared" si="13"/>
        <v>6.6458000000000003E-3</v>
      </c>
      <c r="AQ44" s="22">
        <f>ROUND((AQ46-AQ41)/($Z46-$Z41)*($Z44-$Z41) + AQ41,  7)</f>
        <v>7.4254999999999998E-3</v>
      </c>
      <c r="AR44" s="22">
        <f>ROUND((AR46-AR41)/($Z46-$Z41)*($Z44-$Z41) + AR41,  7)</f>
        <v>7.8650999999999999E-3</v>
      </c>
      <c r="AV44" s="2">
        <v>84</v>
      </c>
      <c r="AW44" s="2">
        <v>1.2872999999999999E-3</v>
      </c>
      <c r="AX44" s="2">
        <v>6.1500000000000004E-5</v>
      </c>
      <c r="AY44" s="2">
        <v>7.3100000000000001E-5</v>
      </c>
      <c r="AZ44" s="2">
        <v>0</v>
      </c>
      <c r="BA44" s="2">
        <v>0</v>
      </c>
      <c r="BB44" s="2">
        <v>1.6440000000000001E-3</v>
      </c>
      <c r="BC44" s="2">
        <v>3.612E-4</v>
      </c>
      <c r="BD44" s="2">
        <v>1.2872999999999999E-3</v>
      </c>
      <c r="BE44" s="2">
        <v>8.5000000000000006E-5</v>
      </c>
      <c r="BF44" s="2">
        <v>4.7500000000000003E-5</v>
      </c>
      <c r="BG44" s="2">
        <v>5.8507400000000001E-2</v>
      </c>
      <c r="BH44" s="2">
        <v>5.8507400000000001E-2</v>
      </c>
      <c r="BI44" s="2">
        <v>5.8507400000000001E-2</v>
      </c>
      <c r="BJ44" s="2">
        <v>5.8507400000000001E-2</v>
      </c>
      <c r="BK44" s="2">
        <v>6.6458000000000003E-3</v>
      </c>
      <c r="BL44" s="2">
        <v>6.6458000000000003E-3</v>
      </c>
      <c r="BM44" s="2">
        <v>6.6458000000000003E-3</v>
      </c>
      <c r="BN44" s="2">
        <v>6.6458000000000003E-3</v>
      </c>
    </row>
    <row r="45" spans="26:66" x14ac:dyDescent="0.25">
      <c r="Z45" s="2">
        <f t="shared" si="4"/>
        <v>86</v>
      </c>
      <c r="AA45" s="7">
        <f t="shared" si="5"/>
        <v>1.1802E-3</v>
      </c>
      <c r="AB45" s="7">
        <f t="shared" si="6"/>
        <v>5.77E-5</v>
      </c>
      <c r="AC45" s="7">
        <f t="shared" si="7"/>
        <v>6.7100000000000005E-5</v>
      </c>
      <c r="AD45" s="7">
        <f t="shared" si="8"/>
        <v>0</v>
      </c>
      <c r="AE45" s="7">
        <f t="shared" si="9"/>
        <v>0</v>
      </c>
      <c r="AF45" s="7">
        <f t="shared" si="10"/>
        <v>1.5207E-3</v>
      </c>
      <c r="AG45" s="7">
        <f t="shared" si="11"/>
        <v>3.4019999999999998E-4</v>
      </c>
      <c r="AH45" s="4">
        <v>3.6739999999999999E-4</v>
      </c>
      <c r="AI45" s="4">
        <v>1E-3</v>
      </c>
      <c r="AJ45" s="4">
        <v>1.2578999999999999E-3</v>
      </c>
      <c r="AK45" s="7">
        <f t="shared" si="1"/>
        <v>5.7716700000000003E-2</v>
      </c>
      <c r="AL45" s="7">
        <f t="shared" si="12"/>
        <v>5.7716700000000003E-2</v>
      </c>
      <c r="AM45" s="9">
        <f t="shared" si="2"/>
        <v>5.7716700000000003E-2</v>
      </c>
      <c r="AN45" s="11">
        <f t="shared" si="16"/>
        <v>2.8858350000000001E-2</v>
      </c>
      <c r="AO45" s="7">
        <f t="shared" si="3"/>
        <v>6.4219999999999998E-3</v>
      </c>
      <c r="AP45" s="7">
        <f t="shared" si="13"/>
        <v>6.4219999999999998E-3</v>
      </c>
      <c r="AQ45" s="22">
        <f>ROUND((AQ46-AQ41)/($Z46-$Z41)*($Z45-$Z41) + AQ41,  7)</f>
        <v>7.2255000000000002E-3</v>
      </c>
      <c r="AR45" s="22">
        <f>ROUND((AR46-AR41)/($Z46-$Z41)*($Z45-$Z41) + AR41,  7)</f>
        <v>7.7650999999999996E-3</v>
      </c>
      <c r="AV45" s="2">
        <v>86</v>
      </c>
      <c r="AW45" s="2">
        <v>1.1802E-3</v>
      </c>
      <c r="AX45" s="2">
        <v>5.77E-5</v>
      </c>
      <c r="AY45" s="2">
        <v>6.7100000000000005E-5</v>
      </c>
      <c r="AZ45" s="2">
        <v>0</v>
      </c>
      <c r="BA45" s="2">
        <v>0</v>
      </c>
      <c r="BB45" s="2">
        <v>1.5207E-3</v>
      </c>
      <c r="BC45" s="2">
        <v>3.4019999999999998E-4</v>
      </c>
      <c r="BD45" s="2">
        <v>1.1802E-3</v>
      </c>
      <c r="BE45" s="2">
        <v>8.0000000000000007E-5</v>
      </c>
      <c r="BF45" s="2">
        <v>4.0000000000000003E-5</v>
      </c>
      <c r="BG45" s="2">
        <v>5.7716700000000003E-2</v>
      </c>
      <c r="BH45" s="2">
        <v>5.7716700000000003E-2</v>
      </c>
      <c r="BI45" s="2">
        <v>5.7716700000000003E-2</v>
      </c>
      <c r="BJ45" s="2">
        <v>5.7716700000000003E-2</v>
      </c>
      <c r="BK45" s="2">
        <v>6.4219999999999998E-3</v>
      </c>
      <c r="BL45" s="2">
        <v>6.4219999999999998E-3</v>
      </c>
      <c r="BM45" s="2">
        <v>6.4219999999999998E-3</v>
      </c>
      <c r="BN45" s="2">
        <v>6.4219999999999998E-3</v>
      </c>
    </row>
    <row r="46" spans="26:66" x14ac:dyDescent="0.25">
      <c r="Z46" s="2">
        <f t="shared" si="4"/>
        <v>88</v>
      </c>
      <c r="AA46" s="7">
        <f t="shared" si="5"/>
        <v>1.0832000000000001E-3</v>
      </c>
      <c r="AB46" s="7">
        <f t="shared" si="6"/>
        <v>5.3900000000000002E-5</v>
      </c>
      <c r="AC46" s="7">
        <f t="shared" si="7"/>
        <v>6.1799999999999998E-5</v>
      </c>
      <c r="AD46" s="7">
        <f t="shared" si="8"/>
        <v>0</v>
      </c>
      <c r="AE46" s="7">
        <f t="shared" si="9"/>
        <v>0</v>
      </c>
      <c r="AF46" s="7">
        <f t="shared" si="10"/>
        <v>1.4028999999999999E-3</v>
      </c>
      <c r="AG46" s="7">
        <f t="shared" si="11"/>
        <v>3.19E-4</v>
      </c>
      <c r="AH46" s="4">
        <v>3.3369999999999998E-4</v>
      </c>
      <c r="AI46" s="4">
        <v>8.9999999999999998E-4</v>
      </c>
      <c r="AJ46" s="4">
        <v>1.1578999999999999E-3</v>
      </c>
      <c r="AK46" s="7">
        <f t="shared" si="1"/>
        <v>5.6925900000000001E-2</v>
      </c>
      <c r="AL46" s="7">
        <f t="shared" si="12"/>
        <v>5.6925900000000001E-2</v>
      </c>
      <c r="AM46" s="9">
        <f t="shared" si="2"/>
        <v>5.6925900000000001E-2</v>
      </c>
      <c r="AN46" s="11">
        <f t="shared" si="16"/>
        <v>2.8462950000000001E-2</v>
      </c>
      <c r="AO46" s="7">
        <f t="shared" si="3"/>
        <v>6.1982000000000001E-3</v>
      </c>
      <c r="AP46" s="7">
        <f t="shared" si="13"/>
        <v>6.1982000000000001E-3</v>
      </c>
      <c r="AQ46" s="23">
        <f>AQ41-0.001</f>
        <v>7.025533333333331E-3</v>
      </c>
      <c r="AR46" s="23">
        <f>AR41-0.0005</f>
        <v>7.6650999999999976E-3</v>
      </c>
      <c r="AV46" s="2">
        <v>88</v>
      </c>
      <c r="AW46" s="2">
        <v>1.0832000000000001E-3</v>
      </c>
      <c r="AX46" s="2">
        <v>5.3900000000000002E-5</v>
      </c>
      <c r="AY46" s="2">
        <v>6.1799999999999998E-5</v>
      </c>
      <c r="AZ46" s="2">
        <v>0</v>
      </c>
      <c r="BA46" s="2">
        <v>0</v>
      </c>
      <c r="BB46" s="2">
        <v>1.4028999999999999E-3</v>
      </c>
      <c r="BC46" s="2">
        <v>3.19E-4</v>
      </c>
      <c r="BD46" s="2">
        <v>1.0832000000000001E-3</v>
      </c>
      <c r="BE46" s="2">
        <v>7.4999999999999993E-5</v>
      </c>
      <c r="BF46" s="2">
        <v>3.2499999999999997E-5</v>
      </c>
      <c r="BG46" s="2">
        <v>5.6925900000000001E-2</v>
      </c>
      <c r="BH46" s="2">
        <v>5.6925900000000001E-2</v>
      </c>
      <c r="BI46" s="2">
        <v>5.6925900000000001E-2</v>
      </c>
      <c r="BJ46" s="2">
        <v>5.6925900000000001E-2</v>
      </c>
      <c r="BK46" s="2">
        <v>6.1982000000000001E-3</v>
      </c>
      <c r="BL46" s="2">
        <v>6.1982000000000001E-3</v>
      </c>
      <c r="BM46" s="2">
        <v>6.1982000000000001E-3</v>
      </c>
      <c r="BN46" s="2">
        <v>6.1982000000000001E-3</v>
      </c>
    </row>
    <row r="47" spans="26:66" x14ac:dyDescent="0.25">
      <c r="Z47" s="2">
        <f t="shared" si="4"/>
        <v>90</v>
      </c>
      <c r="AA47" s="7">
        <f t="shared" si="5"/>
        <v>9.921000000000001E-4</v>
      </c>
      <c r="AB47" s="7">
        <f t="shared" si="6"/>
        <v>4.9200000000000003E-5</v>
      </c>
      <c r="AC47" s="7">
        <f t="shared" si="7"/>
        <v>5.6900000000000001E-5</v>
      </c>
      <c r="AD47" s="7">
        <f t="shared" si="8"/>
        <v>0</v>
      </c>
      <c r="AE47" s="7">
        <f t="shared" si="9"/>
        <v>0</v>
      </c>
      <c r="AF47" s="7">
        <f t="shared" si="10"/>
        <v>1.2894E-3</v>
      </c>
      <c r="AG47" s="7">
        <f t="shared" si="11"/>
        <v>3.009E-4</v>
      </c>
      <c r="AH47" s="4">
        <v>2.9999999999999997E-4</v>
      </c>
      <c r="AI47" s="4">
        <v>7.9999999999999993E-4</v>
      </c>
      <c r="AJ47" s="4">
        <v>1.0579000000000003E-3</v>
      </c>
      <c r="AK47" s="7">
        <f t="shared" si="1"/>
        <v>5.6135200000000003E-2</v>
      </c>
      <c r="AL47" s="7">
        <f t="shared" si="12"/>
        <v>5.6135200000000003E-2</v>
      </c>
      <c r="AM47" s="9">
        <f t="shared" si="2"/>
        <v>5.6135200000000003E-2</v>
      </c>
      <c r="AN47" s="11">
        <f t="shared" si="16"/>
        <v>2.8067600000000002E-2</v>
      </c>
      <c r="AO47" s="7">
        <f t="shared" si="3"/>
        <v>5.9744000000000004E-3</v>
      </c>
      <c r="AP47" s="7">
        <f t="shared" si="13"/>
        <v>5.9744000000000004E-3</v>
      </c>
      <c r="AQ47" s="22">
        <f>ROUND((AQ51-AQ46)/($Z51-$Z46)*($Z47-$Z46) + AQ46,  7)</f>
        <v>6.9255000000000002E-3</v>
      </c>
      <c r="AR47" s="22">
        <f>ROUND((AR51-AR46)/($Z51-$Z46)*($Z47-$Z46) + AR46,  7)</f>
        <v>7.5650999999999999E-3</v>
      </c>
      <c r="AV47" s="2">
        <v>90</v>
      </c>
      <c r="AW47" s="2">
        <v>9.921000000000001E-4</v>
      </c>
      <c r="AX47" s="2">
        <v>4.9200000000000003E-5</v>
      </c>
      <c r="AY47" s="2">
        <v>5.6900000000000001E-5</v>
      </c>
      <c r="AZ47" s="2">
        <v>0</v>
      </c>
      <c r="BA47" s="2">
        <v>0</v>
      </c>
      <c r="BB47" s="2">
        <v>1.2894E-3</v>
      </c>
      <c r="BC47" s="2">
        <v>3.009E-4</v>
      </c>
      <c r="BD47" s="2">
        <v>9.921000000000001E-4</v>
      </c>
      <c r="BE47" s="2">
        <v>6.9999999999999994E-5</v>
      </c>
      <c r="BF47" s="2">
        <v>2.5000000000000001E-5</v>
      </c>
      <c r="BG47" s="2">
        <v>5.6135200000000003E-2</v>
      </c>
      <c r="BH47" s="2">
        <v>5.6135200000000003E-2</v>
      </c>
      <c r="BI47" s="2">
        <v>5.6135200000000003E-2</v>
      </c>
      <c r="BJ47" s="2">
        <v>5.6135200000000003E-2</v>
      </c>
      <c r="BK47" s="2">
        <v>5.9744000000000004E-3</v>
      </c>
      <c r="BL47" s="2">
        <v>5.9744000000000004E-3</v>
      </c>
      <c r="BM47" s="2">
        <v>5.9744000000000004E-3</v>
      </c>
      <c r="BN47" s="2">
        <v>5.9744000000000004E-3</v>
      </c>
    </row>
    <row r="48" spans="26:66" x14ac:dyDescent="0.25">
      <c r="Z48" s="2">
        <f t="shared" si="4"/>
        <v>92</v>
      </c>
      <c r="AA48" s="7">
        <f t="shared" si="5"/>
        <v>9.0890000000000003E-4</v>
      </c>
      <c r="AB48" s="7">
        <f t="shared" si="6"/>
        <v>4.5599999999999997E-5</v>
      </c>
      <c r="AC48" s="7">
        <f t="shared" si="7"/>
        <v>5.2599999999999998E-5</v>
      </c>
      <c r="AD48" s="7">
        <f t="shared" si="8"/>
        <v>0</v>
      </c>
      <c r="AE48" s="7">
        <f t="shared" si="9"/>
        <v>0</v>
      </c>
      <c r="AF48" s="7">
        <f t="shared" si="10"/>
        <v>1.1921E-3</v>
      </c>
      <c r="AG48" s="7">
        <f t="shared" si="11"/>
        <v>2.8049999999999999E-4</v>
      </c>
      <c r="AH48" s="4">
        <v>2.8299999999999999E-4</v>
      </c>
      <c r="AI48" s="4">
        <v>7.5000000000000002E-4</v>
      </c>
      <c r="AJ48" s="4">
        <v>9.9789999999999992E-4</v>
      </c>
      <c r="AK48" s="7">
        <f t="shared" si="1"/>
        <v>5.4621599999999999E-2</v>
      </c>
      <c r="AL48" s="7">
        <f t="shared" si="12"/>
        <v>5.4621599999999999E-2</v>
      </c>
      <c r="AM48" s="9">
        <f t="shared" si="2"/>
        <v>5.4621599999999999E-2</v>
      </c>
      <c r="AN48" s="11">
        <f t="shared" si="16"/>
        <v>2.73108E-2</v>
      </c>
      <c r="AO48" s="7">
        <f t="shared" si="3"/>
        <v>5.7892999999999998E-3</v>
      </c>
      <c r="AP48" s="7">
        <f t="shared" si="13"/>
        <v>5.7892999999999998E-3</v>
      </c>
      <c r="AQ48" s="22">
        <f>ROUND((AQ51-AQ46)/($Z51-$Z46)*($Z48-$Z46) + AQ46,  7)</f>
        <v>6.8255E-3</v>
      </c>
      <c r="AR48" s="22">
        <f>ROUND((AR51-AR46)/($Z51-$Z46)*($Z48-$Z46) + AR46,  7)</f>
        <v>7.4650999999999997E-3</v>
      </c>
      <c r="AV48" s="2">
        <v>92</v>
      </c>
      <c r="AW48" s="2">
        <v>9.0890000000000003E-4</v>
      </c>
      <c r="AX48" s="2">
        <v>4.5599999999999997E-5</v>
      </c>
      <c r="AY48" s="2">
        <v>5.2599999999999998E-5</v>
      </c>
      <c r="AZ48" s="2">
        <v>0</v>
      </c>
      <c r="BA48" s="2">
        <v>0</v>
      </c>
      <c r="BB48" s="2">
        <v>1.1921E-3</v>
      </c>
      <c r="BC48" s="2">
        <v>2.8049999999999999E-4</v>
      </c>
      <c r="BD48" s="2">
        <v>9.0890000000000003E-4</v>
      </c>
      <c r="BE48" s="2">
        <v>6.0000000000000002E-5</v>
      </c>
      <c r="BF48" s="2">
        <v>1.7499999999999998E-5</v>
      </c>
      <c r="BG48" s="2">
        <v>5.4621599999999999E-2</v>
      </c>
      <c r="BH48" s="2">
        <v>5.4621599999999999E-2</v>
      </c>
      <c r="BI48" s="2">
        <v>5.4621599999999999E-2</v>
      </c>
      <c r="BJ48" s="2">
        <v>5.4621599999999999E-2</v>
      </c>
      <c r="BK48" s="2">
        <v>5.7892999999999998E-3</v>
      </c>
      <c r="BL48" s="2">
        <v>5.7892999999999998E-3</v>
      </c>
      <c r="BM48" s="2">
        <v>5.7892999999999998E-3</v>
      </c>
      <c r="BN48" s="2">
        <v>5.7892999999999998E-3</v>
      </c>
    </row>
    <row r="49" spans="26:66" x14ac:dyDescent="0.25">
      <c r="Z49" s="2">
        <f t="shared" si="4"/>
        <v>94</v>
      </c>
      <c r="AA49" s="7">
        <f t="shared" si="5"/>
        <v>8.3880000000000001E-4</v>
      </c>
      <c r="AB49" s="7">
        <f t="shared" si="6"/>
        <v>4.21E-5</v>
      </c>
      <c r="AC49" s="7">
        <f t="shared" si="7"/>
        <v>4.99E-5</v>
      </c>
      <c r="AD49" s="7">
        <f t="shared" si="8"/>
        <v>0</v>
      </c>
      <c r="AE49" s="7">
        <f t="shared" si="9"/>
        <v>0</v>
      </c>
      <c r="AF49" s="7">
        <f t="shared" si="10"/>
        <v>1.0859000000000001E-3</v>
      </c>
      <c r="AG49" s="7">
        <f t="shared" si="11"/>
        <v>2.6239999999999998E-4</v>
      </c>
      <c r="AH49" s="4">
        <v>2.6600000000000001E-4</v>
      </c>
      <c r="AI49" s="4">
        <v>6.9999999999999999E-4</v>
      </c>
      <c r="AJ49" s="4">
        <v>9.3789999999999998E-4</v>
      </c>
      <c r="AK49" s="7">
        <f t="shared" si="1"/>
        <v>5.3108000000000002E-2</v>
      </c>
      <c r="AL49" s="7">
        <f t="shared" si="12"/>
        <v>5.3108000000000002E-2</v>
      </c>
      <c r="AM49" s="9">
        <f t="shared" si="2"/>
        <v>5.3108000000000002E-2</v>
      </c>
      <c r="AN49" s="11">
        <f t="shared" si="16"/>
        <v>2.6554000000000001E-2</v>
      </c>
      <c r="AO49" s="7">
        <f t="shared" si="3"/>
        <v>5.6042000000000002E-3</v>
      </c>
      <c r="AP49" s="7">
        <f t="shared" si="13"/>
        <v>5.6042000000000002E-3</v>
      </c>
      <c r="AQ49" s="22">
        <f>ROUND((AQ51-AQ46)/($Z51-$Z46)*($Z49-$Z46) + AQ46,  7)</f>
        <v>6.7254999999999997E-3</v>
      </c>
      <c r="AR49" s="22">
        <f>ROUND((AR51-AR46)/($Z51-$Z46)*($Z49-$Z46) + AR46,  7)</f>
        <v>7.3651000000000003E-3</v>
      </c>
      <c r="AV49" s="2">
        <v>94</v>
      </c>
      <c r="AW49" s="2">
        <v>8.3880000000000001E-4</v>
      </c>
      <c r="AX49" s="2">
        <v>4.21E-5</v>
      </c>
      <c r="AY49" s="2">
        <v>4.99E-5</v>
      </c>
      <c r="AZ49" s="2">
        <v>0</v>
      </c>
      <c r="BA49" s="2">
        <v>0</v>
      </c>
      <c r="BB49" s="2">
        <v>1.0859000000000001E-3</v>
      </c>
      <c r="BC49" s="2">
        <v>2.6239999999999998E-4</v>
      </c>
      <c r="BD49" s="2">
        <v>8.3880000000000001E-4</v>
      </c>
      <c r="BE49" s="2">
        <v>5.0000000000000002E-5</v>
      </c>
      <c r="BF49" s="2">
        <v>1.0000000000000001E-5</v>
      </c>
      <c r="BG49" s="2">
        <v>5.3108000000000002E-2</v>
      </c>
      <c r="BH49" s="2">
        <v>5.3108000000000002E-2</v>
      </c>
      <c r="BI49" s="2">
        <v>5.3108000000000002E-2</v>
      </c>
      <c r="BJ49" s="2">
        <v>5.3108000000000002E-2</v>
      </c>
      <c r="BK49" s="2">
        <v>5.6042000000000002E-3</v>
      </c>
      <c r="BL49" s="2">
        <v>5.6042000000000002E-3</v>
      </c>
      <c r="BM49" s="2">
        <v>5.6042000000000002E-3</v>
      </c>
      <c r="BN49" s="2">
        <v>5.6042000000000002E-3</v>
      </c>
    </row>
    <row r="50" spans="26:66" x14ac:dyDescent="0.25">
      <c r="Z50" s="2">
        <f t="shared" si="4"/>
        <v>96</v>
      </c>
      <c r="AA50" s="7">
        <f t="shared" si="5"/>
        <v>7.8700000000000005E-4</v>
      </c>
      <c r="AB50" s="7">
        <f t="shared" si="6"/>
        <v>3.8000000000000002E-5</v>
      </c>
      <c r="AC50" s="7">
        <f t="shared" si="7"/>
        <v>4.74E-5</v>
      </c>
      <c r="AD50" s="7">
        <f t="shared" si="8"/>
        <v>0</v>
      </c>
      <c r="AE50" s="7">
        <f t="shared" si="9"/>
        <v>0</v>
      </c>
      <c r="AF50" s="7">
        <f t="shared" si="10"/>
        <v>1.0024000000000001E-3</v>
      </c>
      <c r="AG50" s="7">
        <f t="shared" si="11"/>
        <v>2.4709999999999999E-4</v>
      </c>
      <c r="AH50" s="4">
        <v>2.4899999999999998E-4</v>
      </c>
      <c r="AI50" s="4">
        <v>6.4999999999999997E-4</v>
      </c>
      <c r="AJ50" s="4">
        <v>8.7790000000000003E-4</v>
      </c>
      <c r="AK50" s="7">
        <f t="shared" si="1"/>
        <v>5.1594300000000003E-2</v>
      </c>
      <c r="AL50" s="7">
        <f t="shared" si="12"/>
        <v>5.1594300000000003E-2</v>
      </c>
      <c r="AM50" s="9">
        <f t="shared" si="2"/>
        <v>5.1594300000000003E-2</v>
      </c>
      <c r="AN50" s="11">
        <f t="shared" si="16"/>
        <v>2.5797150000000001E-2</v>
      </c>
      <c r="AO50" s="7">
        <f t="shared" si="3"/>
        <v>5.4190999999999996E-3</v>
      </c>
      <c r="AP50" s="7">
        <f t="shared" si="13"/>
        <v>5.4190999999999996E-3</v>
      </c>
      <c r="AQ50" s="22">
        <f>ROUND((AQ51-AQ46)/($Z51-$Z46)*($Z50-$Z46) + AQ46,  7)</f>
        <v>6.6255000000000003E-3</v>
      </c>
      <c r="AR50" s="22">
        <f>ROUND((AR51-AR46)/($Z51-$Z46)*($Z50-$Z46) + AR46,  7)</f>
        <v>7.2651E-3</v>
      </c>
      <c r="AV50" s="2">
        <v>96</v>
      </c>
      <c r="AW50" s="2">
        <v>7.8700000000000005E-4</v>
      </c>
      <c r="AX50" s="2">
        <v>3.8000000000000002E-5</v>
      </c>
      <c r="AY50" s="2">
        <v>4.74E-5</v>
      </c>
      <c r="AZ50" s="2">
        <v>0</v>
      </c>
      <c r="BA50" s="2">
        <v>0</v>
      </c>
      <c r="BB50" s="2">
        <v>1.0024000000000001E-3</v>
      </c>
      <c r="BC50" s="2">
        <v>2.4709999999999999E-4</v>
      </c>
      <c r="BD50" s="2">
        <v>7.8700000000000005E-4</v>
      </c>
      <c r="BE50" s="2">
        <v>4.0000000000000003E-5</v>
      </c>
      <c r="BF50" s="2">
        <v>5.0000000000000004E-6</v>
      </c>
      <c r="BG50" s="2">
        <v>5.1594300000000003E-2</v>
      </c>
      <c r="BH50" s="2">
        <v>5.1594300000000003E-2</v>
      </c>
      <c r="BI50" s="2">
        <v>5.1594300000000003E-2</v>
      </c>
      <c r="BJ50" s="2">
        <v>5.1594300000000003E-2</v>
      </c>
      <c r="BK50" s="2">
        <v>5.4190999999999996E-3</v>
      </c>
      <c r="BL50" s="2">
        <v>5.4190999999999996E-3</v>
      </c>
      <c r="BM50" s="2">
        <v>5.4190999999999996E-3</v>
      </c>
      <c r="BN50" s="2">
        <v>5.4190999999999996E-3</v>
      </c>
    </row>
    <row r="51" spans="26:66" x14ac:dyDescent="0.25">
      <c r="Z51" s="2">
        <f t="shared" si="4"/>
        <v>98</v>
      </c>
      <c r="AA51" s="7">
        <f t="shared" si="5"/>
        <v>7.3910000000000002E-4</v>
      </c>
      <c r="AB51" s="7">
        <f t="shared" si="6"/>
        <v>3.4499999999999998E-5</v>
      </c>
      <c r="AC51" s="7">
        <f t="shared" si="7"/>
        <v>4.49E-5</v>
      </c>
      <c r="AD51" s="7">
        <f t="shared" si="8"/>
        <v>0</v>
      </c>
      <c r="AE51" s="7">
        <f t="shared" si="9"/>
        <v>0</v>
      </c>
      <c r="AF51" s="7">
        <f t="shared" si="10"/>
        <v>9.301E-4</v>
      </c>
      <c r="AG51" s="7">
        <f t="shared" si="11"/>
        <v>2.3259999999999999E-4</v>
      </c>
      <c r="AH51" s="4">
        <v>2.319E-4</v>
      </c>
      <c r="AI51" s="4">
        <v>5.9999999999999995E-4</v>
      </c>
      <c r="AJ51" s="4">
        <v>8.1789999999999999E-4</v>
      </c>
      <c r="AK51" s="7">
        <f t="shared" si="1"/>
        <v>5.0080699999999999E-2</v>
      </c>
      <c r="AL51" s="7">
        <f t="shared" si="12"/>
        <v>5.0080699999999999E-2</v>
      </c>
      <c r="AM51" s="9">
        <f t="shared" si="2"/>
        <v>5.0080699999999999E-2</v>
      </c>
      <c r="AN51" s="11">
        <f t="shared" si="16"/>
        <v>2.5040349999999999E-2</v>
      </c>
      <c r="AO51" s="7">
        <f t="shared" si="3"/>
        <v>5.2339999999999999E-3</v>
      </c>
      <c r="AP51" s="7">
        <f t="shared" si="13"/>
        <v>5.2339999999999999E-3</v>
      </c>
      <c r="AQ51" s="23">
        <f>AQ46-0.0005</f>
        <v>6.5255333333333315E-3</v>
      </c>
      <c r="AR51" s="23">
        <f>AR46-0.0005</f>
        <v>7.1650999999999972E-3</v>
      </c>
      <c r="AV51" s="2">
        <v>98</v>
      </c>
      <c r="AW51" s="2">
        <v>7.3910000000000002E-4</v>
      </c>
      <c r="AX51" s="2">
        <v>3.4499999999999998E-5</v>
      </c>
      <c r="AY51" s="2">
        <v>4.49E-5</v>
      </c>
      <c r="AZ51" s="2">
        <v>0</v>
      </c>
      <c r="BA51" s="2">
        <v>0</v>
      </c>
      <c r="BB51" s="2">
        <v>9.301E-4</v>
      </c>
      <c r="BC51" s="2">
        <v>2.3259999999999999E-4</v>
      </c>
      <c r="BD51" s="2">
        <v>7.3910000000000002E-4</v>
      </c>
      <c r="BE51" s="2">
        <v>3.0000000000000001E-5</v>
      </c>
      <c r="BF51" s="2">
        <v>0</v>
      </c>
      <c r="BG51" s="2">
        <v>5.0080699999999999E-2</v>
      </c>
      <c r="BH51" s="2">
        <v>5.0080699999999999E-2</v>
      </c>
      <c r="BI51" s="2">
        <v>5.0080699999999999E-2</v>
      </c>
      <c r="BJ51" s="2">
        <v>5.0080699999999999E-2</v>
      </c>
      <c r="BK51" s="2">
        <v>5.2339999999999999E-3</v>
      </c>
      <c r="BL51" s="2">
        <v>5.2339999999999999E-3</v>
      </c>
      <c r="BM51" s="2">
        <v>5.2339999999999999E-3</v>
      </c>
      <c r="BN51" s="2">
        <v>5.2339999999999999E-3</v>
      </c>
    </row>
    <row r="52" spans="26:66" x14ac:dyDescent="0.25">
      <c r="Z52" s="2">
        <f t="shared" si="4"/>
        <v>100</v>
      </c>
      <c r="AA52" s="7">
        <f t="shared" si="5"/>
        <v>6.9110000000000005E-4</v>
      </c>
      <c r="AB52" s="7">
        <f t="shared" si="6"/>
        <v>3.1000000000000001E-5</v>
      </c>
      <c r="AC52" s="7">
        <f t="shared" si="7"/>
        <v>4.1699999999999997E-5</v>
      </c>
      <c r="AD52" s="7">
        <f t="shared" si="8"/>
        <v>0</v>
      </c>
      <c r="AE52" s="7">
        <f t="shared" si="9"/>
        <v>0</v>
      </c>
      <c r="AF52" s="7">
        <f t="shared" si="10"/>
        <v>8.6660000000000003E-4</v>
      </c>
      <c r="AG52" s="7">
        <f t="shared" si="11"/>
        <v>2.195E-4</v>
      </c>
      <c r="AH52" s="4">
        <v>2.1489999999999999E-4</v>
      </c>
      <c r="AI52" s="4">
        <v>5.4999999999999992E-4</v>
      </c>
      <c r="AJ52" s="4">
        <v>7.5790000000000037E-4</v>
      </c>
      <c r="AK52" s="7">
        <f t="shared" si="1"/>
        <v>4.8567100000000002E-2</v>
      </c>
      <c r="AL52" s="7">
        <f t="shared" si="12"/>
        <v>4.8567100000000002E-2</v>
      </c>
      <c r="AM52" s="9">
        <f t="shared" si="2"/>
        <v>4.8567100000000002E-2</v>
      </c>
      <c r="AN52" s="11">
        <f t="shared" si="16"/>
        <v>2.4283550000000001E-2</v>
      </c>
      <c r="AO52" s="7">
        <f t="shared" si="3"/>
        <v>5.0489999999999997E-3</v>
      </c>
      <c r="AP52" s="7">
        <f t="shared" si="13"/>
        <v>5.0489999999999997E-3</v>
      </c>
      <c r="AQ52" s="22">
        <f>ROUND((AQ56-AQ51)/($Z56-$Z51)*($Z52-$Z51) + AQ51,  7)</f>
        <v>6.4254999999999998E-3</v>
      </c>
      <c r="AR52" s="22">
        <f>ROUND((AR56-AR51)/($Z56-$Z51)*($Z52-$Z51) + AR51,  7)</f>
        <v>7.0651000000000004E-3</v>
      </c>
      <c r="AV52" s="2">
        <v>100</v>
      </c>
      <c r="AW52" s="2">
        <v>6.9110000000000005E-4</v>
      </c>
      <c r="AX52" s="2">
        <v>3.1000000000000001E-5</v>
      </c>
      <c r="AY52" s="2">
        <v>4.1699999999999997E-5</v>
      </c>
      <c r="AZ52" s="2">
        <v>0</v>
      </c>
      <c r="BA52" s="2">
        <v>0</v>
      </c>
      <c r="BB52" s="2">
        <v>8.6660000000000003E-4</v>
      </c>
      <c r="BC52" s="2">
        <v>2.195E-4</v>
      </c>
      <c r="BD52" s="2">
        <v>6.9110000000000005E-4</v>
      </c>
      <c r="BE52" s="2">
        <v>2.5000000000000001E-5</v>
      </c>
      <c r="BF52" s="2">
        <v>5.0000000000000004E-6</v>
      </c>
      <c r="BG52" s="2">
        <v>4.8567100000000002E-2</v>
      </c>
      <c r="BH52" s="2">
        <v>4.8567100000000002E-2</v>
      </c>
      <c r="BI52" s="2">
        <v>4.8567100000000002E-2</v>
      </c>
      <c r="BJ52" s="2">
        <v>4.8567100000000002E-2</v>
      </c>
      <c r="BK52" s="2">
        <v>5.0489999999999997E-3</v>
      </c>
      <c r="BL52" s="2">
        <v>5.0489999999999997E-3</v>
      </c>
      <c r="BM52" s="2">
        <v>5.0489999999999997E-3</v>
      </c>
      <c r="BN52" s="2">
        <v>5.0489999999999997E-3</v>
      </c>
    </row>
    <row r="53" spans="26:66" x14ac:dyDescent="0.25">
      <c r="Z53" s="2">
        <f t="shared" si="4"/>
        <v>102</v>
      </c>
      <c r="AA53" s="7">
        <f t="shared" si="5"/>
        <v>6.5510000000000004E-4</v>
      </c>
      <c r="AB53" s="7">
        <f t="shared" si="6"/>
        <v>3.04E-5</v>
      </c>
      <c r="AC53" s="7">
        <f t="shared" si="7"/>
        <v>4.0000000000000003E-5</v>
      </c>
      <c r="AD53" s="7">
        <f t="shared" si="8"/>
        <v>0</v>
      </c>
      <c r="AE53" s="7">
        <f t="shared" si="9"/>
        <v>0</v>
      </c>
      <c r="AF53" s="7">
        <f t="shared" si="10"/>
        <v>8.12E-4</v>
      </c>
      <c r="AG53" s="7">
        <f t="shared" si="11"/>
        <v>2.075E-4</v>
      </c>
      <c r="AH53" s="4">
        <v>2.0129999999999999E-4</v>
      </c>
      <c r="AI53" s="4">
        <v>5.1000000000000004E-4</v>
      </c>
      <c r="AJ53" s="4">
        <v>7.0790000000000002E-4</v>
      </c>
      <c r="AK53" s="7">
        <f t="shared" si="1"/>
        <v>4.7035800000000003E-2</v>
      </c>
      <c r="AL53" s="7">
        <f t="shared" si="12"/>
        <v>4.7035800000000003E-2</v>
      </c>
      <c r="AM53" s="9">
        <f t="shared" si="2"/>
        <v>4.7035800000000003E-2</v>
      </c>
      <c r="AN53" s="12">
        <f>AM53*0.5</f>
        <v>2.3517900000000001E-2</v>
      </c>
      <c r="AO53" s="7">
        <f t="shared" si="3"/>
        <v>4.7532E-3</v>
      </c>
      <c r="AP53" s="7">
        <f t="shared" si="13"/>
        <v>4.7532E-3</v>
      </c>
      <c r="AQ53" s="22">
        <f>ROUND((AQ56-AQ51)/($Z56-$Z51)*($Z53-$Z51) + AQ51,  7)</f>
        <v>6.3255000000000004E-3</v>
      </c>
      <c r="AR53" s="22">
        <f>ROUND((AR56-AR51)/($Z56-$Z51)*($Z53-$Z51) + AR51,  7)</f>
        <v>6.9651000000000001E-3</v>
      </c>
      <c r="AV53" s="2">
        <v>102</v>
      </c>
      <c r="AW53" s="2">
        <v>6.5510000000000004E-4</v>
      </c>
      <c r="AX53" s="2">
        <v>3.04E-5</v>
      </c>
      <c r="AY53" s="2">
        <v>4.0000000000000003E-5</v>
      </c>
      <c r="AZ53" s="2">
        <v>0</v>
      </c>
      <c r="BA53" s="2">
        <v>0</v>
      </c>
      <c r="BB53" s="2">
        <v>8.12E-4</v>
      </c>
      <c r="BC53" s="2">
        <v>2.075E-4</v>
      </c>
      <c r="BD53" s="2">
        <v>6.5510000000000004E-4</v>
      </c>
      <c r="BE53" s="2">
        <v>2.0000000000000002E-5</v>
      </c>
      <c r="BF53" s="2">
        <v>4.6E-6</v>
      </c>
      <c r="BG53" s="2">
        <v>4.7035800000000003E-2</v>
      </c>
      <c r="BH53" s="2">
        <v>4.7035800000000003E-2</v>
      </c>
      <c r="BI53" s="2">
        <v>4.7035800000000003E-2</v>
      </c>
      <c r="BJ53" s="2">
        <v>4.7035800000000003E-2</v>
      </c>
      <c r="BK53" s="2">
        <v>4.7532E-3</v>
      </c>
      <c r="BL53" s="2">
        <v>4.7532E-3</v>
      </c>
      <c r="BM53" s="2">
        <v>4.7532E-3</v>
      </c>
      <c r="BN53" s="2">
        <v>4.7532E-3</v>
      </c>
    </row>
    <row r="54" spans="26:66" x14ac:dyDescent="0.25">
      <c r="Z54" s="2">
        <f t="shared" si="4"/>
        <v>104</v>
      </c>
      <c r="AA54" s="7">
        <f t="shared" si="5"/>
        <v>6.1919999999999998E-4</v>
      </c>
      <c r="AB54" s="7">
        <f t="shared" si="6"/>
        <v>2.9799999999999999E-5</v>
      </c>
      <c r="AC54" s="7">
        <f t="shared" si="7"/>
        <v>3.8800000000000001E-5</v>
      </c>
      <c r="AD54" s="7">
        <f t="shared" si="8"/>
        <v>0</v>
      </c>
      <c r="AE54" s="7">
        <f t="shared" si="9"/>
        <v>0</v>
      </c>
      <c r="AF54" s="7">
        <f t="shared" si="10"/>
        <v>7.6400000000000003E-4</v>
      </c>
      <c r="AG54" s="7">
        <f t="shared" si="11"/>
        <v>1.9489999999999999E-4</v>
      </c>
      <c r="AH54" s="4">
        <v>1.875E-4</v>
      </c>
      <c r="AI54" s="4">
        <v>4.6999999999999999E-4</v>
      </c>
      <c r="AJ54" s="4">
        <v>6.579E-4</v>
      </c>
      <c r="AK54" s="7">
        <f t="shared" si="1"/>
        <v>4.55044E-2</v>
      </c>
      <c r="AL54" s="7">
        <f t="shared" si="12"/>
        <v>4.55044E-2</v>
      </c>
      <c r="AM54" s="9">
        <f t="shared" si="2"/>
        <v>4.55044E-2</v>
      </c>
      <c r="AN54" s="12">
        <f t="shared" ref="AN54:AN117" si="17">AM54*0.5</f>
        <v>2.27522E-2</v>
      </c>
      <c r="AO54" s="7">
        <f t="shared" si="3"/>
        <v>4.4574999999999997E-3</v>
      </c>
      <c r="AP54" s="7">
        <f t="shared" si="13"/>
        <v>4.4574999999999997E-3</v>
      </c>
      <c r="AQ54" s="22">
        <f>ROUND((AQ56-AQ51)/($Z56-$Z51)*($Z54-$Z51) + AQ51,  7)</f>
        <v>6.2255000000000001E-3</v>
      </c>
      <c r="AR54" s="22">
        <f>ROUND((AR56-AR51)/($Z56-$Z51)*($Z54-$Z51) + AR51,  7)</f>
        <v>6.8650999999999998E-3</v>
      </c>
      <c r="AV54" s="2">
        <v>104</v>
      </c>
      <c r="AW54" s="2">
        <v>6.1919999999999998E-4</v>
      </c>
      <c r="AX54" s="2">
        <v>2.9799999999999999E-5</v>
      </c>
      <c r="AY54" s="2">
        <v>3.8800000000000001E-5</v>
      </c>
      <c r="AZ54" s="2">
        <v>0</v>
      </c>
      <c r="BA54" s="2">
        <v>0</v>
      </c>
      <c r="BB54" s="2">
        <v>7.6400000000000003E-4</v>
      </c>
      <c r="BC54" s="2">
        <v>1.9489999999999999E-4</v>
      </c>
      <c r="BD54" s="2">
        <v>6.1919999999999998E-4</v>
      </c>
      <c r="BE54" s="2">
        <v>1.7499999999999998E-5</v>
      </c>
      <c r="BF54" s="2">
        <v>4.3000000000000003E-6</v>
      </c>
      <c r="BG54" s="2">
        <v>4.55044E-2</v>
      </c>
      <c r="BH54" s="2">
        <v>4.55044E-2</v>
      </c>
      <c r="BI54" s="2">
        <v>4.55044E-2</v>
      </c>
      <c r="BJ54" s="2">
        <v>4.55044E-2</v>
      </c>
      <c r="BK54" s="2">
        <v>4.4574999999999997E-3</v>
      </c>
      <c r="BL54" s="2">
        <v>4.4574999999999997E-3</v>
      </c>
      <c r="BM54" s="2">
        <v>4.4574999999999997E-3</v>
      </c>
      <c r="BN54" s="2">
        <v>4.4574999999999997E-3</v>
      </c>
    </row>
    <row r="55" spans="26:66" x14ac:dyDescent="0.25">
      <c r="Z55" s="2">
        <f t="shared" si="4"/>
        <v>106</v>
      </c>
      <c r="AA55" s="7">
        <f t="shared" si="5"/>
        <v>5.8330000000000003E-4</v>
      </c>
      <c r="AB55" s="7">
        <f t="shared" si="6"/>
        <v>2.9200000000000002E-5</v>
      </c>
      <c r="AC55" s="7">
        <f t="shared" si="7"/>
        <v>3.79E-5</v>
      </c>
      <c r="AD55" s="7">
        <f t="shared" si="8"/>
        <v>0</v>
      </c>
      <c r="AE55" s="7">
        <f t="shared" si="9"/>
        <v>0</v>
      </c>
      <c r="AF55" s="7">
        <f t="shared" si="10"/>
        <v>7.1400000000000001E-4</v>
      </c>
      <c r="AG55" s="7">
        <f t="shared" si="11"/>
        <v>1.8489999999999999E-4</v>
      </c>
      <c r="AH55" s="4">
        <v>1.739E-4</v>
      </c>
      <c r="AI55" s="4">
        <v>4.2999999999999999E-4</v>
      </c>
      <c r="AJ55" s="4">
        <v>6.0789999999999998E-4</v>
      </c>
      <c r="AK55" s="7">
        <f t="shared" si="1"/>
        <v>4.3973100000000001E-2</v>
      </c>
      <c r="AL55" s="7">
        <f t="shared" si="12"/>
        <v>4.3973100000000001E-2</v>
      </c>
      <c r="AM55" s="9">
        <f t="shared" si="2"/>
        <v>4.3973100000000001E-2</v>
      </c>
      <c r="AN55" s="12">
        <f t="shared" si="17"/>
        <v>2.1986550000000001E-2</v>
      </c>
      <c r="AO55" s="7">
        <f t="shared" si="3"/>
        <v>4.1618000000000002E-3</v>
      </c>
      <c r="AP55" s="7">
        <f t="shared" si="13"/>
        <v>4.1618000000000002E-3</v>
      </c>
      <c r="AQ55" s="22">
        <f>ROUND((AQ56-AQ51)/($Z56-$Z51)*($Z55-$Z51) + AQ51,  7)</f>
        <v>6.1254999999999999E-3</v>
      </c>
      <c r="AR55" s="22">
        <f>ROUND((AR56-AR51)/($Z56-$Z51)*($Z55-$Z51) + AR51,  7)</f>
        <v>6.7650999999999996E-3</v>
      </c>
      <c r="AV55" s="2">
        <v>106</v>
      </c>
      <c r="AW55" s="2">
        <v>5.8330000000000003E-4</v>
      </c>
      <c r="AX55" s="2">
        <v>2.9200000000000002E-5</v>
      </c>
      <c r="AY55" s="2">
        <v>3.79E-5</v>
      </c>
      <c r="AZ55" s="2">
        <v>0</v>
      </c>
      <c r="BA55" s="2">
        <v>0</v>
      </c>
      <c r="BB55" s="2">
        <v>7.1400000000000001E-4</v>
      </c>
      <c r="BC55" s="2">
        <v>1.8489999999999999E-4</v>
      </c>
      <c r="BD55" s="2">
        <v>5.8330000000000003E-4</v>
      </c>
      <c r="BE55" s="2">
        <v>1.5E-5</v>
      </c>
      <c r="BF55" s="2">
        <v>3.8999999999999999E-6</v>
      </c>
      <c r="BG55" s="2">
        <v>4.3973100000000001E-2</v>
      </c>
      <c r="BH55" s="2">
        <v>4.3973100000000001E-2</v>
      </c>
      <c r="BI55" s="2">
        <v>4.3973100000000001E-2</v>
      </c>
      <c r="BJ55" s="2">
        <v>4.3973100000000001E-2</v>
      </c>
      <c r="BK55" s="2">
        <v>4.1618000000000002E-3</v>
      </c>
      <c r="BL55" s="2">
        <v>4.1618000000000002E-3</v>
      </c>
      <c r="BM55" s="2">
        <v>4.1618000000000002E-3</v>
      </c>
      <c r="BN55" s="2">
        <v>4.1618000000000002E-3</v>
      </c>
    </row>
    <row r="56" spans="26:66" x14ac:dyDescent="0.25">
      <c r="Z56" s="2">
        <f t="shared" si="4"/>
        <v>108</v>
      </c>
      <c r="AA56" s="7">
        <f t="shared" si="5"/>
        <v>5.4739999999999997E-4</v>
      </c>
      <c r="AB56" s="7">
        <f t="shared" si="6"/>
        <v>2.8600000000000001E-5</v>
      </c>
      <c r="AC56" s="7">
        <f t="shared" si="7"/>
        <v>3.7400000000000001E-5</v>
      </c>
      <c r="AD56" s="7">
        <f t="shared" si="8"/>
        <v>0</v>
      </c>
      <c r="AE56" s="7">
        <f t="shared" si="9"/>
        <v>0</v>
      </c>
      <c r="AF56" s="7">
        <f t="shared" si="10"/>
        <v>6.7380000000000001E-4</v>
      </c>
      <c r="AG56" s="7">
        <f t="shared" si="11"/>
        <v>1.752E-4</v>
      </c>
      <c r="AH56" s="4">
        <v>1.6019999999999999E-4</v>
      </c>
      <c r="AI56" s="4">
        <v>3.8999999999999999E-4</v>
      </c>
      <c r="AJ56" s="4">
        <v>5.5789999999999995E-4</v>
      </c>
      <c r="AK56" s="7">
        <f t="shared" si="1"/>
        <v>4.2441800000000002E-2</v>
      </c>
      <c r="AL56" s="7">
        <f t="shared" si="12"/>
        <v>4.2441800000000002E-2</v>
      </c>
      <c r="AM56" s="9">
        <f t="shared" si="2"/>
        <v>4.2441800000000002E-2</v>
      </c>
      <c r="AN56" s="12">
        <f t="shared" si="17"/>
        <v>2.1220900000000001E-2</v>
      </c>
      <c r="AO56" s="7">
        <f t="shared" si="3"/>
        <v>3.8660000000000001E-3</v>
      </c>
      <c r="AP56" s="7">
        <f t="shared" si="13"/>
        <v>3.8660000000000001E-3</v>
      </c>
      <c r="AQ56" s="23">
        <f>AQ51-0.0005</f>
        <v>6.025533333333331E-3</v>
      </c>
      <c r="AR56" s="23">
        <f>AR51-0.0005</f>
        <v>6.6650999999999967E-3</v>
      </c>
      <c r="AV56" s="2">
        <v>108</v>
      </c>
      <c r="AW56" s="2">
        <v>5.4739999999999997E-4</v>
      </c>
      <c r="AX56" s="2">
        <v>2.8600000000000001E-5</v>
      </c>
      <c r="AY56" s="2">
        <v>3.7400000000000001E-5</v>
      </c>
      <c r="AZ56" s="2">
        <v>0</v>
      </c>
      <c r="BA56" s="2">
        <v>0</v>
      </c>
      <c r="BB56" s="2">
        <v>6.7380000000000001E-4</v>
      </c>
      <c r="BC56" s="2">
        <v>1.752E-4</v>
      </c>
      <c r="BD56" s="2">
        <v>5.4739999999999997E-4</v>
      </c>
      <c r="BE56" s="2">
        <v>1.3499999999999999E-5</v>
      </c>
      <c r="BF56" s="2">
        <v>3.5999999999999998E-6</v>
      </c>
      <c r="BG56" s="2">
        <v>4.2441800000000002E-2</v>
      </c>
      <c r="BH56" s="2">
        <v>4.2441800000000002E-2</v>
      </c>
      <c r="BI56" s="2">
        <v>4.2441800000000002E-2</v>
      </c>
      <c r="BJ56" s="2">
        <v>4.2441800000000002E-2</v>
      </c>
      <c r="BK56" s="2">
        <v>3.8660000000000001E-3</v>
      </c>
      <c r="BL56" s="2">
        <v>3.8660000000000001E-3</v>
      </c>
      <c r="BM56" s="2">
        <v>3.8660000000000001E-3</v>
      </c>
      <c r="BN56" s="2">
        <v>3.8660000000000001E-3</v>
      </c>
    </row>
    <row r="57" spans="26:66" x14ac:dyDescent="0.25">
      <c r="Z57" s="2">
        <f t="shared" si="4"/>
        <v>110</v>
      </c>
      <c r="AA57" s="7">
        <f t="shared" si="5"/>
        <v>5.1150000000000002E-4</v>
      </c>
      <c r="AB57" s="7">
        <f t="shared" si="6"/>
        <v>2.8E-5</v>
      </c>
      <c r="AC57" s="7">
        <f t="shared" si="7"/>
        <v>3.7200000000000003E-5</v>
      </c>
      <c r="AD57" s="7">
        <f t="shared" si="8"/>
        <v>0</v>
      </c>
      <c r="AE57" s="7">
        <f t="shared" si="9"/>
        <v>0</v>
      </c>
      <c r="AF57" s="7">
        <f t="shared" si="10"/>
        <v>6.3449999999999997E-4</v>
      </c>
      <c r="AG57" s="7">
        <f t="shared" si="11"/>
        <v>1.66E-4</v>
      </c>
      <c r="AH57" s="4">
        <v>1.4650000000000001E-4</v>
      </c>
      <c r="AI57" s="4">
        <v>3.4999999999999994E-4</v>
      </c>
      <c r="AJ57" s="4">
        <v>5.0790000000000037E-4</v>
      </c>
      <c r="AK57" s="7">
        <f t="shared" si="1"/>
        <v>4.09104E-2</v>
      </c>
      <c r="AL57" s="7">
        <f t="shared" si="12"/>
        <v>4.09104E-2</v>
      </c>
      <c r="AM57" s="9">
        <f t="shared" si="2"/>
        <v>4.09104E-2</v>
      </c>
      <c r="AN57" s="12">
        <f t="shared" si="17"/>
        <v>2.04552E-2</v>
      </c>
      <c r="AO57" s="7">
        <f t="shared" si="3"/>
        <v>3.5703000000000002E-3</v>
      </c>
      <c r="AP57" s="7">
        <f t="shared" si="13"/>
        <v>3.5703000000000002E-3</v>
      </c>
      <c r="AQ57" s="22">
        <f>ROUND((AQ61-AQ56)/($Z61-$Z56)*($Z57-$Z56) + AQ56,  7)</f>
        <v>5.9255000000000002E-3</v>
      </c>
      <c r="AR57" s="22">
        <f>ROUND((AR61-AR56)/($Z61-$Z56)*($Z57-$Z56) + AR56,  7)</f>
        <v>6.5650999999999999E-3</v>
      </c>
      <c r="AV57" s="2">
        <v>110</v>
      </c>
      <c r="AW57" s="2">
        <v>5.1150000000000002E-4</v>
      </c>
      <c r="AX57" s="2">
        <v>2.8E-5</v>
      </c>
      <c r="AY57" s="2">
        <v>3.7200000000000003E-5</v>
      </c>
      <c r="AZ57" s="2">
        <v>0</v>
      </c>
      <c r="BA57" s="2">
        <v>0</v>
      </c>
      <c r="BB57" s="2">
        <v>6.3449999999999997E-4</v>
      </c>
      <c r="BC57" s="2">
        <v>1.66E-4</v>
      </c>
      <c r="BD57" s="2">
        <v>5.1150000000000002E-4</v>
      </c>
      <c r="BE57" s="2">
        <v>1.2E-5</v>
      </c>
      <c r="BF57" s="2">
        <v>3.1999999999999999E-6</v>
      </c>
      <c r="BG57" s="2">
        <v>4.09104E-2</v>
      </c>
      <c r="BH57" s="2">
        <v>4.09104E-2</v>
      </c>
      <c r="BI57" s="2">
        <v>4.09104E-2</v>
      </c>
      <c r="BJ57" s="2">
        <v>4.09104E-2</v>
      </c>
      <c r="BK57" s="2">
        <v>3.5703000000000002E-3</v>
      </c>
      <c r="BL57" s="2">
        <v>3.5703000000000002E-3</v>
      </c>
      <c r="BM57" s="2">
        <v>3.5703000000000002E-3</v>
      </c>
      <c r="BN57" s="2">
        <v>3.5703000000000002E-3</v>
      </c>
    </row>
    <row r="58" spans="26:66" x14ac:dyDescent="0.25">
      <c r="Z58" s="2">
        <f t="shared" si="4"/>
        <v>112</v>
      </c>
      <c r="AA58" s="7">
        <f t="shared" si="5"/>
        <v>4.9549999999999996E-4</v>
      </c>
      <c r="AB58" s="7">
        <f t="shared" si="6"/>
        <v>2.7699999999999999E-5</v>
      </c>
      <c r="AC58" s="7">
        <f t="shared" si="7"/>
        <v>3.6699999999999998E-5</v>
      </c>
      <c r="AD58" s="7">
        <f t="shared" si="8"/>
        <v>0</v>
      </c>
      <c r="AE58" s="7">
        <f t="shared" si="9"/>
        <v>0</v>
      </c>
      <c r="AF58" s="7">
        <f t="shared" si="10"/>
        <v>5.9570000000000001E-4</v>
      </c>
      <c r="AG58" s="7">
        <f t="shared" si="11"/>
        <v>1.5899999999999999E-4</v>
      </c>
      <c r="AH58" s="4">
        <v>1.361E-4</v>
      </c>
      <c r="AI58" s="4">
        <v>3.2000000000000003E-4</v>
      </c>
      <c r="AJ58" s="4">
        <v>4.6789999999999999E-4</v>
      </c>
      <c r="AK58" s="7">
        <f t="shared" si="1"/>
        <v>3.9685499999999999E-2</v>
      </c>
      <c r="AL58" s="7">
        <f t="shared" si="12"/>
        <v>3.9685499999999999E-2</v>
      </c>
      <c r="AM58" s="9">
        <f t="shared" si="2"/>
        <v>3.9685499999999999E-2</v>
      </c>
      <c r="AN58" s="12">
        <f t="shared" si="17"/>
        <v>1.9842749999999999E-2</v>
      </c>
      <c r="AO58" s="7">
        <f t="shared" si="3"/>
        <v>3.372E-3</v>
      </c>
      <c r="AP58" s="7">
        <f t="shared" si="13"/>
        <v>3.372E-3</v>
      </c>
      <c r="AQ58" s="22">
        <f>ROUND((AQ61-AQ56)/($Z61-$Z56)*($Z58-$Z56) + AQ56,  7)</f>
        <v>5.8254999999999999E-3</v>
      </c>
      <c r="AR58" s="22">
        <f>ROUND((AR61-AR56)/($Z61-$Z56)*($Z58-$Z56) + AR56,  7)</f>
        <v>6.4650999999999997E-3</v>
      </c>
      <c r="AV58" s="2">
        <v>112</v>
      </c>
      <c r="AW58" s="2">
        <v>4.9549999999999996E-4</v>
      </c>
      <c r="AX58" s="2">
        <v>2.7699999999999999E-5</v>
      </c>
      <c r="AY58" s="2">
        <v>3.6699999999999998E-5</v>
      </c>
      <c r="AZ58" s="2">
        <v>0</v>
      </c>
      <c r="BA58" s="2">
        <v>0</v>
      </c>
      <c r="BB58" s="2">
        <v>5.9570000000000001E-4</v>
      </c>
      <c r="BC58" s="2">
        <v>1.5899999999999999E-4</v>
      </c>
      <c r="BD58" s="2">
        <v>4.9549999999999996E-4</v>
      </c>
      <c r="BE58" s="2">
        <v>1.1E-5</v>
      </c>
      <c r="BF58" s="2">
        <v>2.9000000000000002E-6</v>
      </c>
      <c r="BG58" s="2">
        <v>3.9685499999999999E-2</v>
      </c>
      <c r="BH58" s="2">
        <v>3.9685499999999999E-2</v>
      </c>
      <c r="BI58" s="2">
        <v>3.9685499999999999E-2</v>
      </c>
      <c r="BJ58" s="2">
        <v>3.9685499999999999E-2</v>
      </c>
      <c r="BK58" s="2">
        <v>3.372E-3</v>
      </c>
      <c r="BL58" s="2">
        <v>3.372E-3</v>
      </c>
      <c r="BM58" s="2">
        <v>3.372E-3</v>
      </c>
      <c r="BN58" s="2">
        <v>3.372E-3</v>
      </c>
    </row>
    <row r="59" spans="26:66" x14ac:dyDescent="0.25">
      <c r="Z59" s="2">
        <f t="shared" si="4"/>
        <v>114</v>
      </c>
      <c r="AA59" s="7">
        <f t="shared" si="5"/>
        <v>4.794E-4</v>
      </c>
      <c r="AB59" s="7">
        <f t="shared" si="6"/>
        <v>2.7399999999999999E-5</v>
      </c>
      <c r="AC59" s="7">
        <f t="shared" si="7"/>
        <v>3.6300000000000001E-5</v>
      </c>
      <c r="AD59" s="7">
        <f t="shared" si="8"/>
        <v>0</v>
      </c>
      <c r="AE59" s="7">
        <f t="shared" si="9"/>
        <v>0</v>
      </c>
      <c r="AF59" s="7">
        <f t="shared" si="10"/>
        <v>5.6510000000000002E-4</v>
      </c>
      <c r="AG59" s="7">
        <f t="shared" si="11"/>
        <v>1.5109999999999999E-4</v>
      </c>
      <c r="AH59" s="4">
        <v>1.2579999999999999E-4</v>
      </c>
      <c r="AI59" s="4">
        <v>2.9E-4</v>
      </c>
      <c r="AJ59" s="4">
        <v>4.2789999999999999E-4</v>
      </c>
      <c r="AK59" s="7">
        <f t="shared" si="1"/>
        <v>3.8460500000000002E-2</v>
      </c>
      <c r="AL59" s="7">
        <f t="shared" si="12"/>
        <v>3.8460500000000002E-2</v>
      </c>
      <c r="AM59" s="9">
        <f t="shared" si="2"/>
        <v>3.8460500000000002E-2</v>
      </c>
      <c r="AN59" s="12">
        <f t="shared" si="17"/>
        <v>1.9230250000000001E-2</v>
      </c>
      <c r="AO59" s="7">
        <f t="shared" si="3"/>
        <v>3.1736999999999998E-3</v>
      </c>
      <c r="AP59" s="7">
        <f t="shared" si="13"/>
        <v>3.1736999999999998E-3</v>
      </c>
      <c r="AQ59" s="22">
        <f>ROUND((AQ61-AQ56)/($Z61-$Z56)*($Z59-$Z56) + AQ56,  7)</f>
        <v>5.7254999999999997E-3</v>
      </c>
      <c r="AR59" s="22">
        <f>ROUND((AR61-AR56)/($Z61-$Z56)*($Z59-$Z56) + AR56,  7)</f>
        <v>6.3651000000000003E-3</v>
      </c>
      <c r="AV59" s="2">
        <v>114</v>
      </c>
      <c r="AW59" s="2">
        <v>4.794E-4</v>
      </c>
      <c r="AX59" s="2">
        <v>2.7399999999999999E-5</v>
      </c>
      <c r="AY59" s="2">
        <v>3.6300000000000001E-5</v>
      </c>
      <c r="AZ59" s="2">
        <v>0</v>
      </c>
      <c r="BA59" s="2">
        <v>0</v>
      </c>
      <c r="BB59" s="2">
        <v>5.6510000000000002E-4</v>
      </c>
      <c r="BC59" s="2">
        <v>1.5109999999999999E-4</v>
      </c>
      <c r="BD59" s="2">
        <v>4.794E-4</v>
      </c>
      <c r="BE59" s="2">
        <v>1.0000000000000001E-5</v>
      </c>
      <c r="BF59" s="2">
        <v>2.5000000000000002E-6</v>
      </c>
      <c r="BG59" s="2">
        <v>3.8460500000000002E-2</v>
      </c>
      <c r="BH59" s="2">
        <v>3.8460500000000002E-2</v>
      </c>
      <c r="BI59" s="2">
        <v>3.8460500000000002E-2</v>
      </c>
      <c r="BJ59" s="2">
        <v>3.8460500000000002E-2</v>
      </c>
      <c r="BK59" s="2">
        <v>3.1736999999999998E-3</v>
      </c>
      <c r="BL59" s="2">
        <v>3.1736999999999998E-3</v>
      </c>
      <c r="BM59" s="2">
        <v>3.1736999999999998E-3</v>
      </c>
      <c r="BN59" s="2">
        <v>3.1736999999999998E-3</v>
      </c>
    </row>
    <row r="60" spans="26:66" x14ac:dyDescent="0.25">
      <c r="Z60" s="2">
        <f t="shared" si="4"/>
        <v>116</v>
      </c>
      <c r="AA60" s="7">
        <f t="shared" si="5"/>
        <v>4.6339999999999999E-4</v>
      </c>
      <c r="AB60" s="7">
        <f t="shared" si="6"/>
        <v>2.7100000000000001E-5</v>
      </c>
      <c r="AC60" s="7">
        <f t="shared" si="7"/>
        <v>3.5899999999999998E-5</v>
      </c>
      <c r="AD60" s="7">
        <f t="shared" si="8"/>
        <v>0</v>
      </c>
      <c r="AE60" s="7">
        <f t="shared" si="9"/>
        <v>0</v>
      </c>
      <c r="AF60" s="7">
        <f t="shared" si="10"/>
        <v>5.3200000000000003E-4</v>
      </c>
      <c r="AG60" s="7">
        <f t="shared" si="11"/>
        <v>1.4440000000000001E-4</v>
      </c>
      <c r="AH60" s="4">
        <v>1.155E-4</v>
      </c>
      <c r="AI60" s="4">
        <v>2.5999999999999998E-4</v>
      </c>
      <c r="AJ60" s="4">
        <v>3.879E-4</v>
      </c>
      <c r="AK60" s="7">
        <f t="shared" si="1"/>
        <v>3.7235499999999998E-2</v>
      </c>
      <c r="AL60" s="7">
        <f t="shared" si="12"/>
        <v>3.7235499999999998E-2</v>
      </c>
      <c r="AM60" s="9">
        <f t="shared" si="2"/>
        <v>3.7235499999999998E-2</v>
      </c>
      <c r="AN60" s="12">
        <f t="shared" si="17"/>
        <v>1.8617749999999999E-2</v>
      </c>
      <c r="AO60" s="7">
        <f t="shared" si="3"/>
        <v>2.9754E-3</v>
      </c>
      <c r="AP60" s="7">
        <f t="shared" si="13"/>
        <v>2.9754E-3</v>
      </c>
      <c r="AQ60" s="22">
        <f>ROUND((AQ61-AQ56)/($Z61-$Z56)*($Z60-$Z56) + AQ56,  7)</f>
        <v>5.6255000000000003E-3</v>
      </c>
      <c r="AR60" s="22">
        <f>ROUND((AR61-AR56)/($Z61-$Z56)*($Z60-$Z56) + AR56,  7)</f>
        <v>6.2651E-3</v>
      </c>
      <c r="AV60" s="2">
        <v>116</v>
      </c>
      <c r="AW60" s="2">
        <v>4.6339999999999999E-4</v>
      </c>
      <c r="AX60" s="2">
        <v>2.7100000000000001E-5</v>
      </c>
      <c r="AY60" s="2">
        <v>3.5899999999999998E-5</v>
      </c>
      <c r="AZ60" s="2">
        <v>0</v>
      </c>
      <c r="BA60" s="2">
        <v>0</v>
      </c>
      <c r="BB60" s="2">
        <v>5.3200000000000003E-4</v>
      </c>
      <c r="BC60" s="2">
        <v>1.4440000000000001E-4</v>
      </c>
      <c r="BD60" s="2">
        <v>4.6339999999999999E-4</v>
      </c>
      <c r="BE60" s="2">
        <v>9.5000000000000005E-6</v>
      </c>
      <c r="BF60" s="2">
        <v>2.0999999999999998E-6</v>
      </c>
      <c r="BG60" s="2">
        <v>3.7235499999999998E-2</v>
      </c>
      <c r="BH60" s="2">
        <v>3.7235499999999998E-2</v>
      </c>
      <c r="BI60" s="2">
        <v>3.7235499999999998E-2</v>
      </c>
      <c r="BJ60" s="2">
        <v>3.7235499999999998E-2</v>
      </c>
      <c r="BK60" s="2">
        <v>2.9754E-3</v>
      </c>
      <c r="BL60" s="2">
        <v>2.9754E-3</v>
      </c>
      <c r="BM60" s="2">
        <v>2.9754E-3</v>
      </c>
      <c r="BN60" s="2">
        <v>2.9754E-3</v>
      </c>
    </row>
    <row r="61" spans="26:66" x14ac:dyDescent="0.25">
      <c r="Z61" s="2">
        <f t="shared" si="4"/>
        <v>118</v>
      </c>
      <c r="AA61" s="7">
        <f t="shared" si="5"/>
        <v>4.4739999999999998E-4</v>
      </c>
      <c r="AB61" s="7">
        <f t="shared" si="6"/>
        <v>2.6800000000000001E-5</v>
      </c>
      <c r="AC61" s="7">
        <f t="shared" si="7"/>
        <v>3.5500000000000002E-5</v>
      </c>
      <c r="AD61" s="7">
        <f t="shared" si="8"/>
        <v>0</v>
      </c>
      <c r="AE61" s="7">
        <f t="shared" si="9"/>
        <v>0</v>
      </c>
      <c r="AF61" s="7">
        <f t="shared" si="10"/>
        <v>5.0040000000000002E-4</v>
      </c>
      <c r="AG61" s="7">
        <f t="shared" si="11"/>
        <v>1.3850000000000001E-4</v>
      </c>
      <c r="AH61" s="4">
        <v>1.0509999999999999E-4</v>
      </c>
      <c r="AI61" s="4">
        <v>2.3000000000000001E-4</v>
      </c>
      <c r="AJ61" s="4">
        <v>3.479E-4</v>
      </c>
      <c r="AK61" s="7">
        <f t="shared" si="1"/>
        <v>3.6010599999999997E-2</v>
      </c>
      <c r="AL61" s="7">
        <f t="shared" si="12"/>
        <v>3.6010599999999997E-2</v>
      </c>
      <c r="AM61" s="9">
        <f t="shared" si="2"/>
        <v>3.6010599999999997E-2</v>
      </c>
      <c r="AN61" s="12">
        <f t="shared" si="17"/>
        <v>1.8005299999999998E-2</v>
      </c>
      <c r="AO61" s="7">
        <f t="shared" si="3"/>
        <v>2.7772000000000001E-3</v>
      </c>
      <c r="AP61" s="7">
        <f t="shared" si="13"/>
        <v>2.7772000000000001E-3</v>
      </c>
      <c r="AQ61" s="23">
        <f>AQ56-0.0005</f>
        <v>5.5255333333333306E-3</v>
      </c>
      <c r="AR61" s="23">
        <f>AR56-0.0005</f>
        <v>6.1650999999999963E-3</v>
      </c>
      <c r="AV61" s="2">
        <v>118</v>
      </c>
      <c r="AW61" s="2">
        <v>4.4739999999999998E-4</v>
      </c>
      <c r="AX61" s="2">
        <v>2.6800000000000001E-5</v>
      </c>
      <c r="AY61" s="2">
        <v>3.5500000000000002E-5</v>
      </c>
      <c r="AZ61" s="2">
        <v>0</v>
      </c>
      <c r="BA61" s="2">
        <v>0</v>
      </c>
      <c r="BB61" s="2">
        <v>5.0040000000000002E-4</v>
      </c>
      <c r="BC61" s="2">
        <v>1.3850000000000001E-4</v>
      </c>
      <c r="BD61" s="2">
        <v>4.4739999999999998E-4</v>
      </c>
      <c r="BE61" s="2">
        <v>9.0000000000000002E-6</v>
      </c>
      <c r="BF61" s="2">
        <v>1.7999999999999999E-6</v>
      </c>
      <c r="BG61" s="2">
        <v>3.6010599999999997E-2</v>
      </c>
      <c r="BH61" s="2">
        <v>3.6010599999999997E-2</v>
      </c>
      <c r="BI61" s="2">
        <v>3.6010599999999997E-2</v>
      </c>
      <c r="BJ61" s="2">
        <v>3.6010599999999997E-2</v>
      </c>
      <c r="BK61" s="2">
        <v>2.7772000000000001E-3</v>
      </c>
      <c r="BL61" s="2">
        <v>2.7772000000000001E-3</v>
      </c>
      <c r="BM61" s="2">
        <v>2.7772000000000001E-3</v>
      </c>
      <c r="BN61" s="2">
        <v>2.7772000000000001E-3</v>
      </c>
    </row>
    <row r="62" spans="26:66" x14ac:dyDescent="0.25">
      <c r="Z62" s="2">
        <f t="shared" si="4"/>
        <v>120</v>
      </c>
      <c r="AA62" s="7">
        <f t="shared" si="5"/>
        <v>4.3130000000000002E-4</v>
      </c>
      <c r="AB62" s="7">
        <f t="shared" si="6"/>
        <v>2.65E-5</v>
      </c>
      <c r="AC62" s="7">
        <f t="shared" si="7"/>
        <v>3.4999999999999997E-5</v>
      </c>
      <c r="AD62" s="7">
        <f t="shared" si="8"/>
        <v>0</v>
      </c>
      <c r="AE62" s="7">
        <f t="shared" si="9"/>
        <v>0</v>
      </c>
      <c r="AF62" s="7">
        <f t="shared" si="10"/>
        <v>4.749E-4</v>
      </c>
      <c r="AG62" s="7">
        <f t="shared" si="11"/>
        <v>1.3300000000000001E-4</v>
      </c>
      <c r="AH62" s="4">
        <v>9.4699999999999998E-5</v>
      </c>
      <c r="AI62" s="4">
        <v>2.0000000000000001E-4</v>
      </c>
      <c r="AJ62" s="4">
        <v>3.0790000000000038E-4</v>
      </c>
      <c r="AK62" s="7">
        <f t="shared" si="1"/>
        <v>3.47856E-2</v>
      </c>
      <c r="AL62" s="7">
        <f t="shared" si="12"/>
        <v>3.47856E-2</v>
      </c>
      <c r="AM62" s="9">
        <f t="shared" si="2"/>
        <v>3.47856E-2</v>
      </c>
      <c r="AN62" s="12">
        <f t="shared" si="17"/>
        <v>1.73928E-2</v>
      </c>
      <c r="AO62" s="7">
        <f t="shared" si="3"/>
        <v>2.5788999999999999E-3</v>
      </c>
      <c r="AP62" s="7">
        <f t="shared" si="13"/>
        <v>2.5788999999999999E-3</v>
      </c>
      <c r="AQ62" s="22">
        <f>ROUND((AQ66-AQ61)/($Z66-$Z61)*($Z62-$Z61) + AQ61,  7)</f>
        <v>5.4254999999999998E-3</v>
      </c>
      <c r="AR62" s="22">
        <f>ROUND((AR66-AR61)/($Z66-$Z61)*($Z62-$Z61) + AR61,  7)</f>
        <v>6.0651000000000004E-3</v>
      </c>
      <c r="AV62" s="2">
        <v>120</v>
      </c>
      <c r="AW62" s="2">
        <v>4.3130000000000002E-4</v>
      </c>
      <c r="AX62" s="2">
        <v>2.65E-5</v>
      </c>
      <c r="AY62" s="2">
        <v>3.4999999999999997E-5</v>
      </c>
      <c r="AZ62" s="2">
        <v>0</v>
      </c>
      <c r="BA62" s="2">
        <v>0</v>
      </c>
      <c r="BB62" s="2">
        <v>4.749E-4</v>
      </c>
      <c r="BC62" s="2">
        <v>1.3300000000000001E-4</v>
      </c>
      <c r="BD62" s="2">
        <v>4.3130000000000002E-4</v>
      </c>
      <c r="BE62" s="2">
        <v>7.9999999999999996E-6</v>
      </c>
      <c r="BF62" s="2">
        <v>1.3999999999999999E-6</v>
      </c>
      <c r="BG62" s="2">
        <v>3.47856E-2</v>
      </c>
      <c r="BH62" s="2">
        <v>3.47856E-2</v>
      </c>
      <c r="BI62" s="2">
        <v>3.47856E-2</v>
      </c>
      <c r="BJ62" s="2">
        <v>3.47856E-2</v>
      </c>
      <c r="BK62" s="2">
        <v>2.5788999999999999E-3</v>
      </c>
      <c r="BL62" s="2">
        <v>2.5788999999999999E-3</v>
      </c>
      <c r="BM62" s="2">
        <v>2.5788999999999999E-3</v>
      </c>
      <c r="BN62" s="2">
        <v>2.5788999999999999E-3</v>
      </c>
    </row>
    <row r="63" spans="26:66" x14ac:dyDescent="0.25">
      <c r="Z63" s="2">
        <f t="shared" si="4"/>
        <v>122</v>
      </c>
      <c r="AA63" s="7">
        <f t="shared" si="5"/>
        <v>4.1679999999999999E-4</v>
      </c>
      <c r="AB63" s="7">
        <f t="shared" si="6"/>
        <v>2.6400000000000001E-5</v>
      </c>
      <c r="AC63" s="7">
        <f t="shared" si="7"/>
        <v>3.4E-5</v>
      </c>
      <c r="AD63" s="7">
        <f t="shared" si="8"/>
        <v>0</v>
      </c>
      <c r="AE63" s="7">
        <f t="shared" si="9"/>
        <v>0</v>
      </c>
      <c r="AF63" s="7">
        <f t="shared" si="10"/>
        <v>4.5100000000000001E-4</v>
      </c>
      <c r="AG63" s="7">
        <f t="shared" si="11"/>
        <v>1.2760000000000001E-4</v>
      </c>
      <c r="AH63" s="4">
        <v>8.7700000000000004E-5</v>
      </c>
      <c r="AI63" s="4">
        <v>1.8000000000000001E-4</v>
      </c>
      <c r="AJ63" s="4">
        <v>2.7789999999999998E-4</v>
      </c>
      <c r="AK63" s="7">
        <f t="shared" si="1"/>
        <v>3.3714399999999999E-2</v>
      </c>
      <c r="AL63" s="7">
        <f t="shared" si="12"/>
        <v>3.3714399999999999E-2</v>
      </c>
      <c r="AM63" s="9">
        <f t="shared" si="2"/>
        <v>3.3714399999999999E-2</v>
      </c>
      <c r="AN63" s="12">
        <f t="shared" si="17"/>
        <v>1.6857199999999999E-2</v>
      </c>
      <c r="AO63" s="7">
        <f t="shared" si="3"/>
        <v>2.4367E-3</v>
      </c>
      <c r="AP63" s="7">
        <f t="shared" si="13"/>
        <v>2.4367E-3</v>
      </c>
      <c r="AQ63" s="22">
        <f>ROUND((AQ66-AQ61)/($Z66-$Z61)*($Z63-$Z61) + AQ61,  7)</f>
        <v>5.3255000000000004E-3</v>
      </c>
      <c r="AR63" s="22">
        <f>ROUND((AR66-AR61)/($Z66-$Z61)*($Z63-$Z61) + AR61,  7)</f>
        <v>5.9651000000000001E-3</v>
      </c>
      <c r="AV63" s="2">
        <v>122</v>
      </c>
      <c r="AW63" s="2">
        <v>4.1679999999999999E-4</v>
      </c>
      <c r="AX63" s="2">
        <v>2.6400000000000001E-5</v>
      </c>
      <c r="AY63" s="2">
        <v>3.4E-5</v>
      </c>
      <c r="AZ63" s="2">
        <v>0</v>
      </c>
      <c r="BA63" s="2">
        <v>0</v>
      </c>
      <c r="BB63" s="2">
        <v>4.5100000000000001E-4</v>
      </c>
      <c r="BC63" s="2">
        <v>1.2760000000000001E-4</v>
      </c>
      <c r="BD63" s="2">
        <v>4.1679999999999999E-4</v>
      </c>
      <c r="BE63" s="2">
        <v>7.8999999999999989E-6</v>
      </c>
      <c r="BF63" s="2">
        <v>1.1000000000000001E-6</v>
      </c>
      <c r="BG63" s="2">
        <v>3.3714399999999999E-2</v>
      </c>
      <c r="BH63" s="2">
        <v>3.3714399999999999E-2</v>
      </c>
      <c r="BI63" s="2">
        <v>3.3714399999999999E-2</v>
      </c>
      <c r="BJ63" s="2">
        <v>3.3714399999999999E-2</v>
      </c>
      <c r="BK63" s="2">
        <v>2.4367E-3</v>
      </c>
      <c r="BL63" s="2">
        <v>2.4367E-3</v>
      </c>
      <c r="BM63" s="2">
        <v>2.4367E-3</v>
      </c>
      <c r="BN63" s="2">
        <v>2.4367E-3</v>
      </c>
    </row>
    <row r="64" spans="26:66" x14ac:dyDescent="0.25">
      <c r="Z64" s="2">
        <f t="shared" si="4"/>
        <v>124</v>
      </c>
      <c r="AA64" s="7">
        <f t="shared" si="5"/>
        <v>4.0230000000000002E-4</v>
      </c>
      <c r="AB64" s="7">
        <f t="shared" si="6"/>
        <v>2.6299999999999999E-5</v>
      </c>
      <c r="AC64" s="7">
        <f t="shared" si="7"/>
        <v>3.29E-5</v>
      </c>
      <c r="AD64" s="7">
        <f t="shared" si="8"/>
        <v>0</v>
      </c>
      <c r="AE64" s="7">
        <f t="shared" si="9"/>
        <v>0</v>
      </c>
      <c r="AF64" s="7">
        <f t="shared" si="10"/>
        <v>4.2700000000000002E-4</v>
      </c>
      <c r="AG64" s="7">
        <f t="shared" si="11"/>
        <v>1.2400000000000001E-4</v>
      </c>
      <c r="AH64" s="4">
        <v>8.0699999999999996E-5</v>
      </c>
      <c r="AI64" s="4">
        <v>1.6000000000000001E-4</v>
      </c>
      <c r="AJ64" s="4">
        <v>2.4790000000000001E-4</v>
      </c>
      <c r="AK64" s="7">
        <f t="shared" si="1"/>
        <v>3.2643199999999997E-2</v>
      </c>
      <c r="AL64" s="7">
        <f t="shared" si="12"/>
        <v>3.2643199999999997E-2</v>
      </c>
      <c r="AM64" s="9">
        <f t="shared" si="2"/>
        <v>3.2643199999999997E-2</v>
      </c>
      <c r="AN64" s="12">
        <f t="shared" si="17"/>
        <v>1.6321599999999999E-2</v>
      </c>
      <c r="AO64" s="7">
        <f t="shared" si="3"/>
        <v>2.2945999999999999E-3</v>
      </c>
      <c r="AP64" s="7">
        <f t="shared" si="13"/>
        <v>2.2945999999999999E-3</v>
      </c>
      <c r="AQ64" s="22">
        <f>ROUND((AQ66-AQ61)/($Z66-$Z61)*($Z64-$Z61) + AQ61,  7)</f>
        <v>5.2255000000000001E-3</v>
      </c>
      <c r="AR64" s="22">
        <f>ROUND((AR66-AR61)/($Z66-$Z61)*($Z64-$Z61) + AR61,  7)</f>
        <v>5.8650999999999998E-3</v>
      </c>
      <c r="AV64" s="2">
        <v>124</v>
      </c>
      <c r="AW64" s="2">
        <v>4.0230000000000002E-4</v>
      </c>
      <c r="AX64" s="2">
        <v>2.6299999999999999E-5</v>
      </c>
      <c r="AY64" s="2">
        <v>3.29E-5</v>
      </c>
      <c r="AZ64" s="2">
        <v>0</v>
      </c>
      <c r="BA64" s="2">
        <v>0</v>
      </c>
      <c r="BB64" s="2">
        <v>4.2700000000000002E-4</v>
      </c>
      <c r="BC64" s="2">
        <v>1.2400000000000001E-4</v>
      </c>
      <c r="BD64" s="2">
        <v>4.0230000000000002E-4</v>
      </c>
      <c r="BE64" s="2">
        <v>7.7999999999999982E-6</v>
      </c>
      <c r="BF64" s="2">
        <v>6.9999999999999997E-7</v>
      </c>
      <c r="BG64" s="2">
        <v>3.2643199999999997E-2</v>
      </c>
      <c r="BH64" s="2">
        <v>3.2643199999999997E-2</v>
      </c>
      <c r="BI64" s="2">
        <v>3.2643199999999997E-2</v>
      </c>
      <c r="BJ64" s="2">
        <v>3.2643199999999997E-2</v>
      </c>
      <c r="BK64" s="2">
        <v>2.2945999999999999E-3</v>
      </c>
      <c r="BL64" s="2">
        <v>2.2945999999999999E-3</v>
      </c>
      <c r="BM64" s="2">
        <v>2.2945999999999999E-3</v>
      </c>
      <c r="BN64" s="2">
        <v>2.2945999999999999E-3</v>
      </c>
    </row>
    <row r="65" spans="26:66" x14ac:dyDescent="0.25">
      <c r="Z65" s="2">
        <f t="shared" si="4"/>
        <v>126</v>
      </c>
      <c r="AA65" s="7">
        <f t="shared" si="5"/>
        <v>3.8779999999999999E-4</v>
      </c>
      <c r="AB65" s="7">
        <f t="shared" si="6"/>
        <v>2.62E-5</v>
      </c>
      <c r="AC65" s="7">
        <f t="shared" si="7"/>
        <v>3.18E-5</v>
      </c>
      <c r="AD65" s="7">
        <f t="shared" si="8"/>
        <v>0</v>
      </c>
      <c r="AE65" s="7">
        <f t="shared" si="9"/>
        <v>0</v>
      </c>
      <c r="AF65" s="7">
        <f t="shared" si="10"/>
        <v>4.0700000000000003E-4</v>
      </c>
      <c r="AG65" s="7">
        <f t="shared" si="11"/>
        <v>1.195E-4</v>
      </c>
      <c r="AH65" s="4">
        <v>7.3700000000000002E-5</v>
      </c>
      <c r="AI65" s="4">
        <v>1.3999999999999999E-4</v>
      </c>
      <c r="AJ65" s="4">
        <v>2.1790000000000001E-4</v>
      </c>
      <c r="AK65" s="7">
        <f t="shared" si="1"/>
        <v>3.1572000000000003E-2</v>
      </c>
      <c r="AL65" s="7">
        <f t="shared" si="12"/>
        <v>3.1572000000000003E-2</v>
      </c>
      <c r="AM65" s="9">
        <f t="shared" si="2"/>
        <v>3.1572000000000003E-2</v>
      </c>
      <c r="AN65" s="12">
        <f t="shared" si="17"/>
        <v>1.5786000000000001E-2</v>
      </c>
      <c r="AO65" s="7">
        <f t="shared" si="3"/>
        <v>2.1524000000000001E-3</v>
      </c>
      <c r="AP65" s="7">
        <f t="shared" si="13"/>
        <v>2.1524000000000001E-3</v>
      </c>
      <c r="AQ65" s="22">
        <f>ROUND((AQ66-AQ61)/($Z66-$Z61)*($Z65-$Z61) + AQ61,  7)</f>
        <v>5.1254999999999998E-3</v>
      </c>
      <c r="AR65" s="22">
        <f>ROUND((AR66-AR61)/($Z66-$Z61)*($Z65-$Z61) + AR61,  7)</f>
        <v>5.7651000000000004E-3</v>
      </c>
      <c r="AV65" s="2">
        <v>126</v>
      </c>
      <c r="AW65" s="2">
        <v>3.8779999999999999E-4</v>
      </c>
      <c r="AX65" s="2">
        <v>2.62E-5</v>
      </c>
      <c r="AY65" s="2">
        <v>3.18E-5</v>
      </c>
      <c r="AZ65" s="2">
        <v>0</v>
      </c>
      <c r="BA65" s="2">
        <v>0</v>
      </c>
      <c r="BB65" s="2">
        <v>4.0700000000000003E-4</v>
      </c>
      <c r="BC65" s="2">
        <v>1.195E-4</v>
      </c>
      <c r="BD65" s="2">
        <v>3.8779999999999999E-4</v>
      </c>
      <c r="BE65" s="2">
        <v>7.6999999999999974E-6</v>
      </c>
      <c r="BF65" s="2">
        <v>3.9999999999999998E-7</v>
      </c>
      <c r="BG65" s="2">
        <v>3.1572000000000003E-2</v>
      </c>
      <c r="BH65" s="2">
        <v>3.1572000000000003E-2</v>
      </c>
      <c r="BI65" s="2">
        <v>3.1572000000000003E-2</v>
      </c>
      <c r="BJ65" s="2">
        <v>3.1572000000000003E-2</v>
      </c>
      <c r="BK65" s="2">
        <v>2.1524000000000001E-3</v>
      </c>
      <c r="BL65" s="2">
        <v>2.1524000000000001E-3</v>
      </c>
      <c r="BM65" s="2">
        <v>2.1524000000000001E-3</v>
      </c>
      <c r="BN65" s="2">
        <v>2.1524000000000001E-3</v>
      </c>
    </row>
    <row r="66" spans="26:66" x14ac:dyDescent="0.25">
      <c r="Z66" s="2">
        <f t="shared" si="4"/>
        <v>128</v>
      </c>
      <c r="AA66" s="7">
        <f t="shared" si="5"/>
        <v>3.7330000000000002E-4</v>
      </c>
      <c r="AB66" s="7">
        <f t="shared" si="6"/>
        <v>2.6100000000000001E-5</v>
      </c>
      <c r="AC66" s="7">
        <f t="shared" si="7"/>
        <v>3.0800000000000003E-5</v>
      </c>
      <c r="AD66" s="7">
        <f t="shared" si="8"/>
        <v>0</v>
      </c>
      <c r="AE66" s="7">
        <f t="shared" si="9"/>
        <v>0</v>
      </c>
      <c r="AF66" s="7">
        <f t="shared" si="10"/>
        <v>3.8519999999999998E-4</v>
      </c>
      <c r="AG66" s="7">
        <f t="shared" si="11"/>
        <v>1.159E-4</v>
      </c>
      <c r="AH66" s="4">
        <v>6.6699999999999995E-5</v>
      </c>
      <c r="AI66" s="4">
        <v>1.2E-4</v>
      </c>
      <c r="AJ66" s="4">
        <v>1.8789999999999999E-4</v>
      </c>
      <c r="AK66" s="7">
        <f t="shared" ref="AK66:AK129" si="18">BG66</f>
        <v>3.0500800000000002E-2</v>
      </c>
      <c r="AL66" s="7">
        <f t="shared" si="12"/>
        <v>3.0500800000000002E-2</v>
      </c>
      <c r="AM66" s="9">
        <f t="shared" si="2"/>
        <v>3.0500800000000002E-2</v>
      </c>
      <c r="AN66" s="12">
        <f t="shared" si="17"/>
        <v>1.5250400000000001E-2</v>
      </c>
      <c r="AO66" s="7">
        <f t="shared" ref="AO66:AO129" si="19">BK66</f>
        <v>2.0103E-3</v>
      </c>
      <c r="AP66" s="7">
        <f t="shared" si="13"/>
        <v>2.0103E-3</v>
      </c>
      <c r="AQ66" s="23">
        <f>AQ61-0.0005</f>
        <v>5.0255333333333301E-3</v>
      </c>
      <c r="AR66" s="23">
        <f>AR61-0.0005</f>
        <v>5.6650999999999958E-3</v>
      </c>
      <c r="AV66" s="2">
        <v>128</v>
      </c>
      <c r="AW66" s="2">
        <v>3.7330000000000002E-4</v>
      </c>
      <c r="AX66" s="2">
        <v>2.6100000000000001E-5</v>
      </c>
      <c r="AY66" s="2">
        <v>3.0800000000000003E-5</v>
      </c>
      <c r="AZ66" s="2">
        <v>0</v>
      </c>
      <c r="BA66" s="2">
        <v>0</v>
      </c>
      <c r="BB66" s="2">
        <v>3.8519999999999998E-4</v>
      </c>
      <c r="BC66" s="2">
        <v>1.159E-4</v>
      </c>
      <c r="BD66" s="2">
        <v>3.7330000000000002E-4</v>
      </c>
      <c r="BE66" s="2">
        <v>7.5999999999999975E-6</v>
      </c>
      <c r="BF66" s="2">
        <v>3.9999999999999998E-7</v>
      </c>
      <c r="BG66" s="2">
        <v>3.0500800000000002E-2</v>
      </c>
      <c r="BH66" s="2">
        <v>3.0500800000000002E-2</v>
      </c>
      <c r="BI66" s="2">
        <v>3.0500800000000002E-2</v>
      </c>
      <c r="BJ66" s="2">
        <v>3.0500800000000002E-2</v>
      </c>
      <c r="BK66" s="2">
        <v>2.0103E-3</v>
      </c>
      <c r="BL66" s="2">
        <v>2.0103E-3</v>
      </c>
      <c r="BM66" s="2">
        <v>2.0103E-3</v>
      </c>
      <c r="BN66" s="2">
        <v>2.0103E-3</v>
      </c>
    </row>
    <row r="67" spans="26:66" x14ac:dyDescent="0.25">
      <c r="Z67" s="2">
        <f t="shared" ref="Z67:Z130" si="20">AV67</f>
        <v>130</v>
      </c>
      <c r="AA67" s="7">
        <f t="shared" ref="AA67:AA130" si="21">AW67</f>
        <v>3.5879999999999999E-4</v>
      </c>
      <c r="AB67" s="7">
        <f t="shared" ref="AB67:AB130" si="22">AX67</f>
        <v>2.5999999999999998E-5</v>
      </c>
      <c r="AC67" s="7">
        <f t="shared" ref="AC67:AC130" si="23">AY67</f>
        <v>2.97E-5</v>
      </c>
      <c r="AD67" s="7">
        <f t="shared" ref="AD67:AD130" si="24">AZ67</f>
        <v>0</v>
      </c>
      <c r="AE67" s="7">
        <f t="shared" ref="AE67:AE130" si="25">BA67</f>
        <v>0</v>
      </c>
      <c r="AF67" s="7">
        <f t="shared" ref="AF67:AF130" si="26">BB67</f>
        <v>3.615E-4</v>
      </c>
      <c r="AG67" s="7">
        <f t="shared" ref="AG67:AG130" si="27">BC67</f>
        <v>1.1459999999999999E-4</v>
      </c>
      <c r="AH67" s="4">
        <v>5.9599999999999999E-5</v>
      </c>
      <c r="AI67" s="4">
        <v>1E-4</v>
      </c>
      <c r="AJ67" s="4">
        <v>1.579000000000004E-4</v>
      </c>
      <c r="AK67" s="7">
        <f t="shared" si="18"/>
        <v>2.94296E-2</v>
      </c>
      <c r="AL67" s="7">
        <f t="shared" ref="AL67:AL130" si="28">AK67</f>
        <v>2.94296E-2</v>
      </c>
      <c r="AM67" s="9">
        <f t="shared" ref="AM67:AM130" si="29">BI67</f>
        <v>2.94296E-2</v>
      </c>
      <c r="AN67" s="12">
        <f t="shared" si="17"/>
        <v>1.47148E-2</v>
      </c>
      <c r="AO67" s="7">
        <f t="shared" si="19"/>
        <v>1.8680999999999999E-3</v>
      </c>
      <c r="AP67" s="7">
        <f t="shared" ref="AP67:AP130" si="30">AO67</f>
        <v>1.8680999999999999E-3</v>
      </c>
      <c r="AQ67" s="22">
        <f>ROUND((AQ71-AQ66)/($Z71-$Z66)*($Z67-$Z66) + AQ66,  7)</f>
        <v>4.9255000000000002E-3</v>
      </c>
      <c r="AR67" s="22">
        <f>ROUND((AR71-AR66)/($Z71-$Z66)*($Z67-$Z66) + AR66,  7)</f>
        <v>5.5650999999999999E-3</v>
      </c>
      <c r="AV67" s="2">
        <v>130</v>
      </c>
      <c r="AW67" s="2">
        <v>3.5879999999999999E-4</v>
      </c>
      <c r="AX67" s="2">
        <v>2.5999999999999998E-5</v>
      </c>
      <c r="AY67" s="2">
        <v>2.97E-5</v>
      </c>
      <c r="AZ67" s="2">
        <v>0</v>
      </c>
      <c r="BA67" s="2">
        <v>0</v>
      </c>
      <c r="BB67" s="2">
        <v>3.615E-4</v>
      </c>
      <c r="BC67" s="2">
        <v>1.1459999999999999E-4</v>
      </c>
      <c r="BD67" s="2">
        <v>3.5879999999999999E-4</v>
      </c>
      <c r="BE67" s="2">
        <v>7.4999999999999976E-6</v>
      </c>
      <c r="BF67" s="2">
        <v>3.9999999999999998E-7</v>
      </c>
      <c r="BG67" s="2">
        <v>2.94296E-2</v>
      </c>
      <c r="BH67" s="2">
        <v>2.94296E-2</v>
      </c>
      <c r="BI67" s="2">
        <v>2.94296E-2</v>
      </c>
      <c r="BJ67" s="2">
        <v>2.94296E-2</v>
      </c>
      <c r="BK67" s="2">
        <v>1.8680999999999999E-3</v>
      </c>
      <c r="BL67" s="2">
        <v>1.8680999999999999E-3</v>
      </c>
      <c r="BM67" s="2">
        <v>1.8680999999999999E-3</v>
      </c>
      <c r="BN67" s="2">
        <v>1.8680999999999999E-3</v>
      </c>
    </row>
    <row r="68" spans="26:66" x14ac:dyDescent="0.25">
      <c r="Z68" s="2">
        <f t="shared" si="20"/>
        <v>132</v>
      </c>
      <c r="AA68" s="7">
        <f t="shared" si="21"/>
        <v>3.4529999999999999E-4</v>
      </c>
      <c r="AB68" s="7">
        <f t="shared" si="22"/>
        <v>2.5899999999999999E-5</v>
      </c>
      <c r="AC68" s="7">
        <f t="shared" si="23"/>
        <v>2.87E-5</v>
      </c>
      <c r="AD68" s="7">
        <f t="shared" si="24"/>
        <v>0</v>
      </c>
      <c r="AE68" s="7">
        <f t="shared" si="25"/>
        <v>0</v>
      </c>
      <c r="AF68" s="7">
        <f t="shared" si="26"/>
        <v>3.3740000000000002E-4</v>
      </c>
      <c r="AG68" s="7">
        <f t="shared" si="27"/>
        <v>1.1340000000000001E-4</v>
      </c>
      <c r="AH68" s="4">
        <v>5.5899999999999997E-5</v>
      </c>
      <c r="AI68" s="4">
        <v>9.0000000000000006E-5</v>
      </c>
      <c r="AJ68" s="4">
        <v>1.3789999999999999E-4</v>
      </c>
      <c r="AK68" s="7">
        <f t="shared" si="18"/>
        <v>2.8925099999999999E-2</v>
      </c>
      <c r="AL68" s="7">
        <f t="shared" si="28"/>
        <v>2.8925099999999999E-2</v>
      </c>
      <c r="AM68" s="9">
        <f t="shared" si="29"/>
        <v>2.8925099999999999E-2</v>
      </c>
      <c r="AN68" s="12">
        <f t="shared" si="17"/>
        <v>1.4462549999999999E-2</v>
      </c>
      <c r="AO68" s="7">
        <f t="shared" si="19"/>
        <v>1.8119E-3</v>
      </c>
      <c r="AP68" s="7">
        <f t="shared" si="30"/>
        <v>1.8119E-3</v>
      </c>
      <c r="AQ68" s="22">
        <f>ROUND((AQ71-AQ66)/($Z71-$Z66)*($Z68-$Z66) + AQ66,  7)</f>
        <v>4.8254999999999999E-3</v>
      </c>
      <c r="AR68" s="22">
        <f>ROUND((AR71-AR66)/($Z71-$Z66)*($Z68-$Z66) + AR66,  7)</f>
        <v>5.4650999999999996E-3</v>
      </c>
      <c r="AV68" s="2">
        <v>132</v>
      </c>
      <c r="AW68" s="2">
        <v>3.4529999999999999E-4</v>
      </c>
      <c r="AX68" s="2">
        <v>2.5899999999999999E-5</v>
      </c>
      <c r="AY68" s="2">
        <v>2.87E-5</v>
      </c>
      <c r="AZ68" s="2">
        <v>0</v>
      </c>
      <c r="BA68" s="2">
        <v>0</v>
      </c>
      <c r="BB68" s="2">
        <v>3.3740000000000002E-4</v>
      </c>
      <c r="BC68" s="2">
        <v>1.1340000000000001E-4</v>
      </c>
      <c r="BD68" s="2">
        <v>3.4529999999999999E-4</v>
      </c>
      <c r="BE68" s="2">
        <v>7.3999999999999978E-6</v>
      </c>
      <c r="BF68" s="2">
        <v>3.9999999999999998E-7</v>
      </c>
      <c r="BG68" s="2">
        <v>2.8925099999999999E-2</v>
      </c>
      <c r="BH68" s="2">
        <v>2.8925099999999999E-2</v>
      </c>
      <c r="BI68" s="2">
        <v>2.8925099999999999E-2</v>
      </c>
      <c r="BJ68" s="2">
        <v>2.8925099999999999E-2</v>
      </c>
      <c r="BK68" s="2">
        <v>1.8119E-3</v>
      </c>
      <c r="BL68" s="2">
        <v>1.8119E-3</v>
      </c>
      <c r="BM68" s="2">
        <v>1.8119E-3</v>
      </c>
      <c r="BN68" s="2">
        <v>1.8119E-3</v>
      </c>
    </row>
    <row r="69" spans="26:66" x14ac:dyDescent="0.25">
      <c r="Z69" s="2">
        <f t="shared" si="20"/>
        <v>134</v>
      </c>
      <c r="AA69" s="7">
        <f t="shared" si="21"/>
        <v>3.3189999999999999E-4</v>
      </c>
      <c r="AB69" s="7">
        <f t="shared" si="22"/>
        <v>2.58E-5</v>
      </c>
      <c r="AC69" s="7">
        <f t="shared" si="23"/>
        <v>2.76E-5</v>
      </c>
      <c r="AD69" s="7">
        <f t="shared" si="24"/>
        <v>0</v>
      </c>
      <c r="AE69" s="7">
        <f t="shared" si="25"/>
        <v>0</v>
      </c>
      <c r="AF69" s="7">
        <f t="shared" si="26"/>
        <v>3.1129999999999998E-4</v>
      </c>
      <c r="AG69" s="7">
        <f t="shared" si="27"/>
        <v>1.1230000000000001E-4</v>
      </c>
      <c r="AH69" s="4">
        <v>5.2299999999999997E-5</v>
      </c>
      <c r="AI69" s="4">
        <v>8.0000000000000007E-5</v>
      </c>
      <c r="AJ69" s="4">
        <v>1.1790000000000001E-4</v>
      </c>
      <c r="AK69" s="7">
        <f t="shared" si="18"/>
        <v>2.84207E-2</v>
      </c>
      <c r="AL69" s="7">
        <f t="shared" si="28"/>
        <v>2.84207E-2</v>
      </c>
      <c r="AM69" s="9">
        <f t="shared" si="29"/>
        <v>2.84207E-2</v>
      </c>
      <c r="AN69" s="12">
        <f t="shared" si="17"/>
        <v>1.421035E-2</v>
      </c>
      <c r="AO69" s="7">
        <f t="shared" si="19"/>
        <v>1.7557E-3</v>
      </c>
      <c r="AP69" s="7">
        <f t="shared" si="30"/>
        <v>1.7557E-3</v>
      </c>
      <c r="AQ69" s="22">
        <f>ROUND((AQ71-AQ66)/($Z71-$Z66)*($Z69-$Z66) + AQ66,  7)</f>
        <v>4.7254999999999997E-3</v>
      </c>
      <c r="AR69" s="22">
        <f>ROUND((AR71-AR66)/($Z71-$Z66)*($Z69-$Z66) + AR66,  7)</f>
        <v>5.3651000000000003E-3</v>
      </c>
      <c r="AV69" s="2">
        <v>134</v>
      </c>
      <c r="AW69" s="2">
        <v>3.3189999999999999E-4</v>
      </c>
      <c r="AX69" s="2">
        <v>2.58E-5</v>
      </c>
      <c r="AY69" s="2">
        <v>2.76E-5</v>
      </c>
      <c r="AZ69" s="2">
        <v>0</v>
      </c>
      <c r="BA69" s="2">
        <v>0</v>
      </c>
      <c r="BB69" s="2">
        <v>3.1129999999999998E-4</v>
      </c>
      <c r="BC69" s="2">
        <v>1.1230000000000001E-4</v>
      </c>
      <c r="BD69" s="2">
        <v>3.3189999999999999E-4</v>
      </c>
      <c r="BE69" s="2">
        <v>7.2999999999999979E-6</v>
      </c>
      <c r="BF69" s="2">
        <v>3.9999999999999998E-7</v>
      </c>
      <c r="BG69" s="2">
        <v>2.84207E-2</v>
      </c>
      <c r="BH69" s="2">
        <v>2.84207E-2</v>
      </c>
      <c r="BI69" s="2">
        <v>2.84207E-2</v>
      </c>
      <c r="BJ69" s="2">
        <v>2.84207E-2</v>
      </c>
      <c r="BK69" s="2">
        <v>1.7557E-3</v>
      </c>
      <c r="BL69" s="2">
        <v>1.7557E-3</v>
      </c>
      <c r="BM69" s="2">
        <v>1.7557E-3</v>
      </c>
      <c r="BN69" s="2">
        <v>1.7557E-3</v>
      </c>
    </row>
    <row r="70" spans="26:66" x14ac:dyDescent="0.25">
      <c r="Z70" s="2">
        <f t="shared" si="20"/>
        <v>136</v>
      </c>
      <c r="AA70" s="7">
        <f t="shared" si="21"/>
        <v>3.1839999999999999E-4</v>
      </c>
      <c r="AB70" s="7">
        <f t="shared" si="22"/>
        <v>2.5700000000000001E-5</v>
      </c>
      <c r="AC70" s="7">
        <f t="shared" si="23"/>
        <v>2.6599999999999999E-5</v>
      </c>
      <c r="AD70" s="7">
        <f t="shared" si="24"/>
        <v>0</v>
      </c>
      <c r="AE70" s="7">
        <f t="shared" si="25"/>
        <v>0</v>
      </c>
      <c r="AF70" s="7">
        <f t="shared" si="26"/>
        <v>2.8269999999999999E-4</v>
      </c>
      <c r="AG70" s="7">
        <f t="shared" si="27"/>
        <v>1.102E-4</v>
      </c>
      <c r="AH70" s="4">
        <v>4.85E-5</v>
      </c>
      <c r="AI70" s="4">
        <v>6.9999999999999994E-5</v>
      </c>
      <c r="AJ70" s="4">
        <v>9.7899999999999994E-5</v>
      </c>
      <c r="AK70" s="7">
        <f t="shared" si="18"/>
        <v>2.7916300000000002E-2</v>
      </c>
      <c r="AL70" s="7">
        <f t="shared" si="28"/>
        <v>2.7916300000000002E-2</v>
      </c>
      <c r="AM70" s="9">
        <f t="shared" si="29"/>
        <v>2.7916300000000002E-2</v>
      </c>
      <c r="AN70" s="12">
        <f t="shared" si="17"/>
        <v>1.3958150000000001E-2</v>
      </c>
      <c r="AO70" s="7">
        <f t="shared" si="19"/>
        <v>1.6995000000000001E-3</v>
      </c>
      <c r="AP70" s="7">
        <f t="shared" si="30"/>
        <v>1.6995000000000001E-3</v>
      </c>
      <c r="AQ70" s="22">
        <f>ROUND((AQ71-AQ66)/($Z71-$Z66)*($Z70-$Z66) + AQ66,  7)</f>
        <v>4.6255000000000003E-3</v>
      </c>
      <c r="AR70" s="22">
        <f>ROUND((AR71-AR66)/($Z71-$Z66)*($Z70-$Z66) + AR66,  7)</f>
        <v>5.2651E-3</v>
      </c>
      <c r="AV70" s="2">
        <v>136</v>
      </c>
      <c r="AW70" s="2">
        <v>3.1839999999999999E-4</v>
      </c>
      <c r="AX70" s="2">
        <v>2.5700000000000001E-5</v>
      </c>
      <c r="AY70" s="2">
        <v>2.6599999999999999E-5</v>
      </c>
      <c r="AZ70" s="2">
        <v>0</v>
      </c>
      <c r="BA70" s="2">
        <v>0</v>
      </c>
      <c r="BB70" s="2">
        <v>2.8269999999999999E-4</v>
      </c>
      <c r="BC70" s="2">
        <v>1.102E-4</v>
      </c>
      <c r="BD70" s="2">
        <v>3.1839999999999999E-4</v>
      </c>
      <c r="BE70" s="2">
        <v>7.199999999999998E-6</v>
      </c>
      <c r="BF70" s="2">
        <v>3.9999999999999998E-7</v>
      </c>
      <c r="BG70" s="2">
        <v>2.7916300000000002E-2</v>
      </c>
      <c r="BH70" s="2">
        <v>2.7916300000000002E-2</v>
      </c>
      <c r="BI70" s="2">
        <v>2.7916300000000002E-2</v>
      </c>
      <c r="BJ70" s="2">
        <v>2.7916300000000002E-2</v>
      </c>
      <c r="BK70" s="2">
        <v>1.6995000000000001E-3</v>
      </c>
      <c r="BL70" s="2">
        <v>1.6995000000000001E-3</v>
      </c>
      <c r="BM70" s="2">
        <v>1.6995000000000001E-3</v>
      </c>
      <c r="BN70" s="2">
        <v>1.6995000000000001E-3</v>
      </c>
    </row>
    <row r="71" spans="26:66" x14ac:dyDescent="0.25">
      <c r="Z71" s="2">
        <f t="shared" si="20"/>
        <v>138</v>
      </c>
      <c r="AA71" s="7">
        <f t="shared" si="21"/>
        <v>3.0499999999999999E-4</v>
      </c>
      <c r="AB71" s="7">
        <f t="shared" si="22"/>
        <v>2.5599999999999999E-5</v>
      </c>
      <c r="AC71" s="7">
        <f t="shared" si="23"/>
        <v>2.5599999999999999E-5</v>
      </c>
      <c r="AD71" s="7">
        <f t="shared" si="24"/>
        <v>0</v>
      </c>
      <c r="AE71" s="7">
        <f t="shared" si="25"/>
        <v>0</v>
      </c>
      <c r="AF71" s="7">
        <f t="shared" si="26"/>
        <v>2.5839999999999999E-4</v>
      </c>
      <c r="AG71" s="7">
        <f t="shared" si="27"/>
        <v>1.072E-4</v>
      </c>
      <c r="AH71" s="4">
        <v>4.49E-5</v>
      </c>
      <c r="AI71" s="4">
        <v>6.0000000000000002E-5</v>
      </c>
      <c r="AJ71" s="4">
        <v>7.7899999999999996E-5</v>
      </c>
      <c r="AK71" s="7">
        <f t="shared" si="18"/>
        <v>2.7411899999999999E-2</v>
      </c>
      <c r="AL71" s="7">
        <f t="shared" si="28"/>
        <v>2.7411899999999999E-2</v>
      </c>
      <c r="AM71" s="9">
        <f t="shared" si="29"/>
        <v>2.7411899999999999E-2</v>
      </c>
      <c r="AN71" s="12">
        <f t="shared" si="17"/>
        <v>1.370595E-2</v>
      </c>
      <c r="AO71" s="7">
        <f t="shared" si="19"/>
        <v>1.6433000000000001E-3</v>
      </c>
      <c r="AP71" s="7">
        <f t="shared" si="30"/>
        <v>1.6433000000000001E-3</v>
      </c>
      <c r="AQ71" s="23">
        <f>AQ66-0.0005</f>
        <v>4.5255333333333297E-3</v>
      </c>
      <c r="AR71" s="23">
        <f>AR66-0.0005</f>
        <v>5.1650999999999954E-3</v>
      </c>
      <c r="AV71" s="2">
        <v>138</v>
      </c>
      <c r="AW71" s="2">
        <v>3.0499999999999999E-4</v>
      </c>
      <c r="AX71" s="2">
        <v>2.5599999999999999E-5</v>
      </c>
      <c r="AY71" s="2">
        <v>2.5599999999999999E-5</v>
      </c>
      <c r="AZ71" s="2">
        <v>0</v>
      </c>
      <c r="BA71" s="2">
        <v>0</v>
      </c>
      <c r="BB71" s="2">
        <v>2.5839999999999999E-4</v>
      </c>
      <c r="BC71" s="2">
        <v>1.072E-4</v>
      </c>
      <c r="BD71" s="2">
        <v>3.0499999999999999E-4</v>
      </c>
      <c r="BE71" s="2">
        <v>7.0999999999999981E-6</v>
      </c>
      <c r="BF71" s="2">
        <v>3.9999999999999998E-7</v>
      </c>
      <c r="BG71" s="2">
        <v>2.7411899999999999E-2</v>
      </c>
      <c r="BH71" s="2">
        <v>2.7411899999999999E-2</v>
      </c>
      <c r="BI71" s="2">
        <v>2.7411899999999999E-2</v>
      </c>
      <c r="BJ71" s="2">
        <v>2.7411899999999999E-2</v>
      </c>
      <c r="BK71" s="2">
        <v>1.6433000000000001E-3</v>
      </c>
      <c r="BL71" s="2">
        <v>1.6433000000000001E-3</v>
      </c>
      <c r="BM71" s="2">
        <v>1.6433000000000001E-3</v>
      </c>
      <c r="BN71" s="2">
        <v>1.6433000000000001E-3</v>
      </c>
    </row>
    <row r="72" spans="26:66" x14ac:dyDescent="0.25">
      <c r="Z72" s="2">
        <f t="shared" si="20"/>
        <v>140</v>
      </c>
      <c r="AA72" s="7">
        <f t="shared" si="21"/>
        <v>2.9149999999999998E-4</v>
      </c>
      <c r="AB72" s="7">
        <f t="shared" si="22"/>
        <v>2.55E-5</v>
      </c>
      <c r="AC72" s="7">
        <f t="shared" si="23"/>
        <v>2.4499999999999999E-5</v>
      </c>
      <c r="AD72" s="7">
        <f t="shared" si="24"/>
        <v>0</v>
      </c>
      <c r="AE72" s="7">
        <f t="shared" si="25"/>
        <v>0</v>
      </c>
      <c r="AF72" s="7">
        <f t="shared" si="26"/>
        <v>2.321E-4</v>
      </c>
      <c r="AG72" s="7">
        <f t="shared" si="27"/>
        <v>1.063E-4</v>
      </c>
      <c r="AH72" s="4">
        <v>4.1199999999999999E-5</v>
      </c>
      <c r="AI72" s="4">
        <v>5.0000000000000002E-5</v>
      </c>
      <c r="AJ72" s="4">
        <v>5.7900000000000391E-5</v>
      </c>
      <c r="AK72" s="7">
        <f t="shared" si="18"/>
        <v>2.6907500000000001E-2</v>
      </c>
      <c r="AL72" s="7">
        <f t="shared" si="28"/>
        <v>2.6907500000000001E-2</v>
      </c>
      <c r="AM72" s="9">
        <f t="shared" si="29"/>
        <v>2.6907500000000001E-2</v>
      </c>
      <c r="AN72" s="12">
        <f t="shared" si="17"/>
        <v>1.345375E-2</v>
      </c>
      <c r="AO72" s="7">
        <f t="shared" si="19"/>
        <v>1.5870999999999999E-3</v>
      </c>
      <c r="AP72" s="7">
        <f t="shared" si="30"/>
        <v>1.5870999999999999E-3</v>
      </c>
      <c r="AQ72" s="22">
        <f>ROUND((AQ76-AQ71)/($Z76-$Z71)*($Z72-$Z71) + AQ71,  7)</f>
        <v>4.4254999999999997E-3</v>
      </c>
      <c r="AR72" s="22">
        <f>ROUND((AR76-AR71)/($Z76-$Z71)*($Z72-$Z71) + AR71,  7)</f>
        <v>5.0651000000000003E-3</v>
      </c>
      <c r="AV72" s="2">
        <v>140</v>
      </c>
      <c r="AW72" s="2">
        <v>2.9149999999999998E-4</v>
      </c>
      <c r="AX72" s="2">
        <v>2.55E-5</v>
      </c>
      <c r="AY72" s="2">
        <v>2.4499999999999999E-5</v>
      </c>
      <c r="AZ72" s="2">
        <v>0</v>
      </c>
      <c r="BA72" s="2">
        <v>0</v>
      </c>
      <c r="BB72" s="2">
        <v>2.321E-4</v>
      </c>
      <c r="BC72" s="2">
        <v>1.063E-4</v>
      </c>
      <c r="BD72" s="2">
        <v>2.9149999999999998E-4</v>
      </c>
      <c r="BE72" s="2">
        <v>6.9999999999999982E-6</v>
      </c>
      <c r="BF72" s="2">
        <v>3.9999999999999998E-7</v>
      </c>
      <c r="BG72" s="2">
        <v>2.6907500000000001E-2</v>
      </c>
      <c r="BH72" s="2">
        <v>2.6907500000000001E-2</v>
      </c>
      <c r="BI72" s="2">
        <v>2.6907500000000001E-2</v>
      </c>
      <c r="BJ72" s="2">
        <v>2.6907500000000001E-2</v>
      </c>
      <c r="BK72" s="2">
        <v>1.5870999999999999E-3</v>
      </c>
      <c r="BL72" s="2">
        <v>1.5870999999999999E-3</v>
      </c>
      <c r="BM72" s="2">
        <v>1.5870999999999999E-3</v>
      </c>
      <c r="BN72" s="2">
        <v>1.5870999999999999E-3</v>
      </c>
    </row>
    <row r="73" spans="26:66" x14ac:dyDescent="0.25">
      <c r="Z73" s="2">
        <f t="shared" si="20"/>
        <v>142</v>
      </c>
      <c r="AA73" s="7">
        <f t="shared" si="21"/>
        <v>2.7730000000000002E-4</v>
      </c>
      <c r="AB73" s="7">
        <f t="shared" si="22"/>
        <v>2.4499999999999999E-5</v>
      </c>
      <c r="AC73" s="7">
        <f t="shared" si="23"/>
        <v>2.2799999999999999E-5</v>
      </c>
      <c r="AD73" s="7">
        <f t="shared" si="24"/>
        <v>0</v>
      </c>
      <c r="AE73" s="7">
        <f t="shared" si="25"/>
        <v>0</v>
      </c>
      <c r="AF73" s="7">
        <f t="shared" si="26"/>
        <v>2.065E-4</v>
      </c>
      <c r="AG73" s="7">
        <f t="shared" si="27"/>
        <v>1.0509999999999999E-4</v>
      </c>
      <c r="AH73" s="4">
        <v>3.9199999999999997E-5</v>
      </c>
      <c r="AI73" s="4">
        <v>4.5000000000000003E-5</v>
      </c>
      <c r="AJ73" s="4">
        <v>5.2899999999999998E-5</v>
      </c>
      <c r="AK73" s="7">
        <f t="shared" si="18"/>
        <v>2.66453E-2</v>
      </c>
      <c r="AL73" s="7">
        <f t="shared" si="28"/>
        <v>2.66453E-2</v>
      </c>
      <c r="AM73" s="9">
        <f t="shared" si="29"/>
        <v>2.66453E-2</v>
      </c>
      <c r="AN73" s="12">
        <f t="shared" si="17"/>
        <v>1.332265E-2</v>
      </c>
      <c r="AO73" s="7">
        <f t="shared" si="19"/>
        <v>1.5731E-3</v>
      </c>
      <c r="AP73" s="7">
        <f t="shared" si="30"/>
        <v>1.5731E-3</v>
      </c>
      <c r="AQ73" s="22">
        <f>ROUND((AQ76-AQ71)/($Z76-$Z71)*($Z73-$Z71) + AQ71,  7)</f>
        <v>4.3255000000000004E-3</v>
      </c>
      <c r="AR73" s="22">
        <f>ROUND((AR76-AR71)/($Z76-$Z71)*($Z73-$Z71) + AR71,  7)</f>
        <v>4.9651000000000001E-3</v>
      </c>
      <c r="AV73" s="2">
        <v>142</v>
      </c>
      <c r="AW73" s="2">
        <v>2.7730000000000002E-4</v>
      </c>
      <c r="AX73" s="2">
        <v>2.4499999999999999E-5</v>
      </c>
      <c r="AY73" s="2">
        <v>2.2799999999999999E-5</v>
      </c>
      <c r="AZ73" s="2">
        <v>0</v>
      </c>
      <c r="BA73" s="2">
        <v>0</v>
      </c>
      <c r="BB73" s="2">
        <v>2.065E-4</v>
      </c>
      <c r="BC73" s="2">
        <v>1.0509999999999999E-4</v>
      </c>
      <c r="BD73" s="2">
        <v>2.7730000000000002E-4</v>
      </c>
      <c r="BE73" s="2">
        <v>6.8999999999999983E-6</v>
      </c>
      <c r="BF73" s="2">
        <v>3.9999999999999998E-7</v>
      </c>
      <c r="BG73" s="2">
        <v>2.66453E-2</v>
      </c>
      <c r="BH73" s="2">
        <v>2.66453E-2</v>
      </c>
      <c r="BI73" s="2">
        <v>2.66453E-2</v>
      </c>
      <c r="BJ73" s="2">
        <v>2.66453E-2</v>
      </c>
      <c r="BK73" s="2">
        <v>1.5731E-3</v>
      </c>
      <c r="BL73" s="2">
        <v>1.5731E-3</v>
      </c>
      <c r="BM73" s="2">
        <v>1.5731E-3</v>
      </c>
      <c r="BN73" s="2">
        <v>1.5731E-3</v>
      </c>
    </row>
    <row r="74" spans="26:66" x14ac:dyDescent="0.25">
      <c r="Z74" s="2">
        <f t="shared" si="20"/>
        <v>144</v>
      </c>
      <c r="AA74" s="7">
        <f t="shared" si="21"/>
        <v>2.63E-4</v>
      </c>
      <c r="AB74" s="7">
        <f t="shared" si="22"/>
        <v>2.3499999999999999E-5</v>
      </c>
      <c r="AC74" s="7">
        <f t="shared" si="23"/>
        <v>2.1100000000000001E-5</v>
      </c>
      <c r="AD74" s="7">
        <f t="shared" si="24"/>
        <v>0</v>
      </c>
      <c r="AE74" s="7">
        <f t="shared" si="25"/>
        <v>0</v>
      </c>
      <c r="AF74" s="7">
        <f t="shared" si="26"/>
        <v>1.862E-4</v>
      </c>
      <c r="AG74" s="7">
        <f t="shared" si="27"/>
        <v>1.038E-4</v>
      </c>
      <c r="AH74" s="4">
        <v>3.7100000000000001E-5</v>
      </c>
      <c r="AI74" s="4">
        <v>4.0000000000000003E-5</v>
      </c>
      <c r="AJ74" s="4">
        <v>4.7899999999999999E-5</v>
      </c>
      <c r="AK74" s="7">
        <f t="shared" si="18"/>
        <v>2.63831E-2</v>
      </c>
      <c r="AL74" s="7">
        <f t="shared" si="28"/>
        <v>2.63831E-2</v>
      </c>
      <c r="AM74" s="9">
        <f t="shared" si="29"/>
        <v>2.63831E-2</v>
      </c>
      <c r="AN74" s="12">
        <f t="shared" si="17"/>
        <v>1.319155E-2</v>
      </c>
      <c r="AO74" s="7">
        <f t="shared" si="19"/>
        <v>1.5590000000000001E-3</v>
      </c>
      <c r="AP74" s="7">
        <f t="shared" si="30"/>
        <v>1.5590000000000001E-3</v>
      </c>
      <c r="AQ74" s="22">
        <f>ROUND((AQ76-AQ71)/($Z76-$Z71)*($Z74-$Z71) + AQ71,  7)</f>
        <v>4.2255000000000001E-3</v>
      </c>
      <c r="AR74" s="22">
        <f>ROUND((AR76-AR71)/($Z76-$Z71)*($Z74-$Z71) + AR71,  7)</f>
        <v>4.8650999999999998E-3</v>
      </c>
      <c r="AV74" s="2">
        <v>144</v>
      </c>
      <c r="AW74" s="2">
        <v>2.63E-4</v>
      </c>
      <c r="AX74" s="2">
        <v>2.3499999999999999E-5</v>
      </c>
      <c r="AY74" s="2">
        <v>2.1100000000000001E-5</v>
      </c>
      <c r="AZ74" s="2">
        <v>0</v>
      </c>
      <c r="BA74" s="2">
        <v>0</v>
      </c>
      <c r="BB74" s="2">
        <v>1.862E-4</v>
      </c>
      <c r="BC74" s="2">
        <v>1.038E-4</v>
      </c>
      <c r="BD74" s="2">
        <v>2.63E-4</v>
      </c>
      <c r="BE74" s="2">
        <v>6.7999999999999984E-6</v>
      </c>
      <c r="BF74" s="2">
        <v>3.9999999999999998E-7</v>
      </c>
      <c r="BG74" s="2">
        <v>2.63831E-2</v>
      </c>
      <c r="BH74" s="2">
        <v>2.63831E-2</v>
      </c>
      <c r="BI74" s="2">
        <v>2.63831E-2</v>
      </c>
      <c r="BJ74" s="2">
        <v>2.63831E-2</v>
      </c>
      <c r="BK74" s="2">
        <v>1.5590000000000001E-3</v>
      </c>
      <c r="BL74" s="2">
        <v>1.5590000000000001E-3</v>
      </c>
      <c r="BM74" s="2">
        <v>1.5590000000000001E-3</v>
      </c>
      <c r="BN74" s="2">
        <v>1.5590000000000001E-3</v>
      </c>
    </row>
    <row r="75" spans="26:66" x14ac:dyDescent="0.25">
      <c r="Z75" s="2">
        <f t="shared" si="20"/>
        <v>146</v>
      </c>
      <c r="AA75" s="7">
        <f t="shared" si="21"/>
        <v>2.4879999999999998E-4</v>
      </c>
      <c r="AB75" s="7">
        <f t="shared" si="22"/>
        <v>2.26E-5</v>
      </c>
      <c r="AC75" s="7">
        <f t="shared" si="23"/>
        <v>1.9400000000000001E-5</v>
      </c>
      <c r="AD75" s="7">
        <f t="shared" si="24"/>
        <v>0</v>
      </c>
      <c r="AE75" s="7">
        <f t="shared" si="25"/>
        <v>0</v>
      </c>
      <c r="AF75" s="7">
        <f t="shared" si="26"/>
        <v>1.662E-4</v>
      </c>
      <c r="AG75" s="7">
        <f t="shared" si="27"/>
        <v>1.0340000000000001E-4</v>
      </c>
      <c r="AH75" s="4">
        <v>3.5099999999999999E-5</v>
      </c>
      <c r="AI75" s="4">
        <v>3.4999999999999997E-5</v>
      </c>
      <c r="AJ75" s="4">
        <v>4.2899999999999999E-5</v>
      </c>
      <c r="AK75" s="7">
        <f t="shared" si="18"/>
        <v>2.6120999999999998E-2</v>
      </c>
      <c r="AL75" s="7">
        <f t="shared" si="28"/>
        <v>2.6120999999999998E-2</v>
      </c>
      <c r="AM75" s="9">
        <f t="shared" si="29"/>
        <v>2.6120999999999998E-2</v>
      </c>
      <c r="AN75" s="12">
        <f t="shared" si="17"/>
        <v>1.3060499999999999E-2</v>
      </c>
      <c r="AO75" s="7">
        <f t="shared" si="19"/>
        <v>1.5449000000000001E-3</v>
      </c>
      <c r="AP75" s="7">
        <f t="shared" si="30"/>
        <v>1.5449000000000001E-3</v>
      </c>
      <c r="AQ75" s="22">
        <f>ROUND((AQ76-AQ71)/($Z76-$Z71)*($Z75-$Z71) + AQ71,  7)</f>
        <v>4.1254999999999998E-3</v>
      </c>
      <c r="AR75" s="22">
        <f>ROUND((AR76-AR71)/($Z76-$Z71)*($Z75-$Z71) + AR71,  7)</f>
        <v>4.7651000000000004E-3</v>
      </c>
      <c r="AV75" s="2">
        <v>146</v>
      </c>
      <c r="AW75" s="2">
        <v>2.4879999999999998E-4</v>
      </c>
      <c r="AX75" s="2">
        <v>2.26E-5</v>
      </c>
      <c r="AY75" s="2">
        <v>1.9400000000000001E-5</v>
      </c>
      <c r="AZ75" s="2">
        <v>0</v>
      </c>
      <c r="BA75" s="2">
        <v>0</v>
      </c>
      <c r="BB75" s="2">
        <v>1.662E-4</v>
      </c>
      <c r="BC75" s="2">
        <v>1.0340000000000001E-4</v>
      </c>
      <c r="BD75" s="2">
        <v>2.4879999999999998E-4</v>
      </c>
      <c r="BE75" s="2">
        <v>6.6999999999999985E-6</v>
      </c>
      <c r="BF75" s="2">
        <v>3.9999999999999998E-7</v>
      </c>
      <c r="BG75" s="2">
        <v>2.6120999999999998E-2</v>
      </c>
      <c r="BH75" s="2">
        <v>2.6120999999999998E-2</v>
      </c>
      <c r="BI75" s="2">
        <v>2.6120999999999998E-2</v>
      </c>
      <c r="BJ75" s="2">
        <v>2.6120999999999998E-2</v>
      </c>
      <c r="BK75" s="2">
        <v>1.5449000000000001E-3</v>
      </c>
      <c r="BL75" s="2">
        <v>1.5449000000000001E-3</v>
      </c>
      <c r="BM75" s="2">
        <v>1.5449000000000001E-3</v>
      </c>
      <c r="BN75" s="2">
        <v>1.5449000000000001E-3</v>
      </c>
    </row>
    <row r="76" spans="26:66" x14ac:dyDescent="0.25">
      <c r="Z76" s="2">
        <f t="shared" si="20"/>
        <v>148</v>
      </c>
      <c r="AA76" s="7">
        <f t="shared" si="21"/>
        <v>2.3460000000000001E-4</v>
      </c>
      <c r="AB76" s="7">
        <f t="shared" si="22"/>
        <v>2.16E-5</v>
      </c>
      <c r="AC76" s="7">
        <f t="shared" si="23"/>
        <v>1.77E-5</v>
      </c>
      <c r="AD76" s="7">
        <f t="shared" si="24"/>
        <v>0</v>
      </c>
      <c r="AE76" s="7">
        <f t="shared" si="25"/>
        <v>0</v>
      </c>
      <c r="AF76" s="7">
        <f t="shared" si="26"/>
        <v>1.496E-4</v>
      </c>
      <c r="AG76" s="7">
        <f t="shared" si="27"/>
        <v>1.021E-4</v>
      </c>
      <c r="AH76" s="4">
        <v>3.3099999999999998E-5</v>
      </c>
      <c r="AI76" s="4">
        <v>3.0000000000000001E-5</v>
      </c>
      <c r="AJ76" s="4">
        <v>3.79E-5</v>
      </c>
      <c r="AK76" s="7">
        <f t="shared" si="18"/>
        <v>2.5858800000000001E-2</v>
      </c>
      <c r="AL76" s="7">
        <f t="shared" si="28"/>
        <v>2.5858800000000001E-2</v>
      </c>
      <c r="AM76" s="9">
        <f t="shared" si="29"/>
        <v>2.5858800000000001E-2</v>
      </c>
      <c r="AN76" s="12">
        <f t="shared" si="17"/>
        <v>1.2929400000000001E-2</v>
      </c>
      <c r="AO76" s="7">
        <f t="shared" si="19"/>
        <v>1.5309E-3</v>
      </c>
      <c r="AP76" s="7">
        <f t="shared" si="30"/>
        <v>1.5309E-3</v>
      </c>
      <c r="AQ76" s="23">
        <f>AQ71-0.0005</f>
        <v>4.0255333333333292E-3</v>
      </c>
      <c r="AR76" s="23">
        <f>AR71-0.0005</f>
        <v>4.6650999999999949E-3</v>
      </c>
      <c r="AV76" s="2">
        <v>148</v>
      </c>
      <c r="AW76" s="2">
        <v>2.3460000000000001E-4</v>
      </c>
      <c r="AX76" s="2">
        <v>2.16E-5</v>
      </c>
      <c r="AY76" s="2">
        <v>1.77E-5</v>
      </c>
      <c r="AZ76" s="2">
        <v>0</v>
      </c>
      <c r="BA76" s="2">
        <v>0</v>
      </c>
      <c r="BB76" s="2">
        <v>1.496E-4</v>
      </c>
      <c r="BC76" s="2">
        <v>1.021E-4</v>
      </c>
      <c r="BD76" s="2">
        <v>2.3460000000000001E-4</v>
      </c>
      <c r="BE76" s="2">
        <v>6.5999999999999986E-6</v>
      </c>
      <c r="BF76" s="2">
        <v>3.9999999999999998E-7</v>
      </c>
      <c r="BG76" s="2">
        <v>2.5858800000000001E-2</v>
      </c>
      <c r="BH76" s="2">
        <v>2.5858800000000001E-2</v>
      </c>
      <c r="BI76" s="2">
        <v>2.5858800000000001E-2</v>
      </c>
      <c r="BJ76" s="2">
        <v>2.5858800000000001E-2</v>
      </c>
      <c r="BK76" s="2">
        <v>1.5309E-3</v>
      </c>
      <c r="BL76" s="2">
        <v>1.5309E-3</v>
      </c>
      <c r="BM76" s="2">
        <v>1.5309E-3</v>
      </c>
      <c r="BN76" s="2">
        <v>1.5309E-3</v>
      </c>
    </row>
    <row r="77" spans="26:66" x14ac:dyDescent="0.25">
      <c r="Z77" s="2">
        <f t="shared" si="20"/>
        <v>150</v>
      </c>
      <c r="AA77" s="7">
        <f t="shared" si="21"/>
        <v>2.2029999999999999E-4</v>
      </c>
      <c r="AB77" s="7">
        <f t="shared" si="22"/>
        <v>2.0599999999999999E-5</v>
      </c>
      <c r="AC77" s="7">
        <f t="shared" si="23"/>
        <v>1.5999999999999999E-5</v>
      </c>
      <c r="AD77" s="7">
        <f t="shared" si="24"/>
        <v>0</v>
      </c>
      <c r="AE77" s="7">
        <f t="shared" si="25"/>
        <v>0</v>
      </c>
      <c r="AF77" s="7">
        <f t="shared" si="26"/>
        <v>1.381E-4</v>
      </c>
      <c r="AG77" s="7">
        <f t="shared" si="27"/>
        <v>1.014E-4</v>
      </c>
      <c r="AH77" s="4">
        <v>3.1099999999999997E-5</v>
      </c>
      <c r="AI77" s="4">
        <v>2.5000000000000001E-5</v>
      </c>
      <c r="AJ77" s="4">
        <v>3.2849999999999999E-5</v>
      </c>
      <c r="AK77" s="7">
        <f t="shared" si="18"/>
        <v>2.5596600000000001E-2</v>
      </c>
      <c r="AL77" s="7">
        <f t="shared" si="28"/>
        <v>2.5596600000000001E-2</v>
      </c>
      <c r="AM77" s="9">
        <f t="shared" si="29"/>
        <v>2.5596600000000001E-2</v>
      </c>
      <c r="AN77" s="12">
        <f t="shared" si="17"/>
        <v>1.27983E-2</v>
      </c>
      <c r="AO77" s="7">
        <f t="shared" si="19"/>
        <v>1.5168E-3</v>
      </c>
      <c r="AP77" s="7">
        <f t="shared" si="30"/>
        <v>1.5168E-3</v>
      </c>
      <c r="AQ77" s="22">
        <f>ROUND((AQ81-AQ76)/($Z81-$Z76)*($Z77-$Z76) + AQ76,  7)</f>
        <v>3.9255000000000002E-3</v>
      </c>
      <c r="AR77" s="22">
        <f>ROUND((AR81-AR76)/($Z81-$Z76)*($Z77-$Z76) + AR76,  7)</f>
        <v>4.5650999999999999E-3</v>
      </c>
      <c r="AV77" s="2">
        <v>150</v>
      </c>
      <c r="AW77" s="2">
        <v>2.2029999999999999E-4</v>
      </c>
      <c r="AX77" s="2">
        <v>2.0599999999999999E-5</v>
      </c>
      <c r="AY77" s="2">
        <v>1.5999999999999999E-5</v>
      </c>
      <c r="AZ77" s="2">
        <v>0</v>
      </c>
      <c r="BA77" s="2">
        <v>0</v>
      </c>
      <c r="BB77" s="2">
        <v>1.381E-4</v>
      </c>
      <c r="BC77" s="2">
        <v>1.014E-4</v>
      </c>
      <c r="BD77" s="2">
        <v>2.2029999999999999E-4</v>
      </c>
      <c r="BE77" s="2">
        <v>6.4999999999999988E-6</v>
      </c>
      <c r="BF77" s="2">
        <v>3.9999999999999998E-7</v>
      </c>
      <c r="BG77" s="2">
        <v>2.5596600000000001E-2</v>
      </c>
      <c r="BH77" s="2">
        <v>2.5596600000000001E-2</v>
      </c>
      <c r="BI77" s="2">
        <v>2.5596600000000001E-2</v>
      </c>
      <c r="BJ77" s="2">
        <v>2.5596600000000001E-2</v>
      </c>
      <c r="BK77" s="2">
        <v>1.5168E-3</v>
      </c>
      <c r="BL77" s="2">
        <v>1.5168E-3</v>
      </c>
      <c r="BM77" s="2">
        <v>1.5168E-3</v>
      </c>
      <c r="BN77" s="2">
        <v>1.5168E-3</v>
      </c>
    </row>
    <row r="78" spans="26:66" x14ac:dyDescent="0.25">
      <c r="Z78" s="2">
        <f t="shared" si="20"/>
        <v>152</v>
      </c>
      <c r="AA78" s="7">
        <f t="shared" si="21"/>
        <v>2.0799999999999999E-4</v>
      </c>
      <c r="AB78" s="7">
        <f t="shared" si="22"/>
        <v>1.9400000000000001E-5</v>
      </c>
      <c r="AC78" s="7">
        <f t="shared" si="23"/>
        <v>1.49E-5</v>
      </c>
      <c r="AD78" s="7">
        <f t="shared" si="24"/>
        <v>0</v>
      </c>
      <c r="AE78" s="7">
        <f t="shared" si="25"/>
        <v>0</v>
      </c>
      <c r="AF78" s="7">
        <f t="shared" si="26"/>
        <v>1.3210000000000001E-4</v>
      </c>
      <c r="AG78" s="7">
        <f t="shared" si="27"/>
        <v>1.02E-4</v>
      </c>
      <c r="AH78" s="4">
        <v>3.01E-5</v>
      </c>
      <c r="AI78" s="4">
        <v>2.3099999999999999E-5</v>
      </c>
      <c r="AJ78" s="4">
        <v>3.0599999999999998E-5</v>
      </c>
      <c r="AK78" s="7">
        <f t="shared" si="18"/>
        <v>2.52918E-2</v>
      </c>
      <c r="AL78" s="7">
        <f t="shared" si="28"/>
        <v>2.52918E-2</v>
      </c>
      <c r="AM78" s="9">
        <f t="shared" si="29"/>
        <v>2.52918E-2</v>
      </c>
      <c r="AN78" s="12">
        <f t="shared" si="17"/>
        <v>1.26459E-2</v>
      </c>
      <c r="AO78" s="4">
        <f>AO77-($AO$77-$AO$124)/47</f>
        <v>1.5013978723404256E-3</v>
      </c>
      <c r="AP78" s="7">
        <f t="shared" si="30"/>
        <v>1.5013978723404256E-3</v>
      </c>
      <c r="AQ78" s="22">
        <f>ROUND((AQ81-AQ76)/($Z81-$Z76)*($Z78-$Z76) + AQ76,  7)</f>
        <v>3.8254999999999999E-3</v>
      </c>
      <c r="AR78" s="22">
        <f>ROUND((AR81-AR76)/($Z81-$Z76)*($Z78-$Z76) + AR76,  7)</f>
        <v>4.4650999999999996E-3</v>
      </c>
      <c r="AV78" s="2">
        <v>152</v>
      </c>
      <c r="AW78" s="2">
        <v>2.0799999999999999E-4</v>
      </c>
      <c r="AX78" s="2">
        <v>1.9400000000000001E-5</v>
      </c>
      <c r="AY78" s="2">
        <v>1.49E-5</v>
      </c>
      <c r="AZ78" s="2">
        <v>0</v>
      </c>
      <c r="BA78" s="2">
        <v>0</v>
      </c>
      <c r="BB78" s="2">
        <v>1.3210000000000001E-4</v>
      </c>
      <c r="BC78" s="2">
        <v>1.02E-4</v>
      </c>
      <c r="BD78" s="2">
        <v>2.0799999999999999E-4</v>
      </c>
      <c r="BE78" s="2">
        <v>6.3999999999999989E-6</v>
      </c>
      <c r="BF78" s="2">
        <v>3.9999999999999998E-7</v>
      </c>
      <c r="BG78" s="2">
        <v>2.52918E-2</v>
      </c>
      <c r="BH78" s="2">
        <v>2.52918E-2</v>
      </c>
      <c r="BI78" s="2">
        <v>2.52918E-2</v>
      </c>
      <c r="BJ78" s="2">
        <v>2.52918E-2</v>
      </c>
      <c r="BK78" s="2">
        <v>1.5805999999999999E-3</v>
      </c>
      <c r="BL78" s="2">
        <v>1.5805999999999999E-3</v>
      </c>
      <c r="BM78" s="2">
        <v>1.5805999999999999E-3</v>
      </c>
      <c r="BN78" s="2">
        <v>1.5805999999999999E-3</v>
      </c>
    </row>
    <row r="79" spans="26:66" x14ac:dyDescent="0.25">
      <c r="Z79" s="2">
        <f t="shared" si="20"/>
        <v>154</v>
      </c>
      <c r="AA79" s="7">
        <f t="shared" si="21"/>
        <v>1.9560000000000001E-4</v>
      </c>
      <c r="AB79" s="7">
        <f t="shared" si="22"/>
        <v>1.8300000000000001E-5</v>
      </c>
      <c r="AC79" s="7">
        <f t="shared" si="23"/>
        <v>1.38E-5</v>
      </c>
      <c r="AD79" s="7">
        <f t="shared" si="24"/>
        <v>0</v>
      </c>
      <c r="AE79" s="7">
        <f t="shared" si="25"/>
        <v>0</v>
      </c>
      <c r="AF79" s="7">
        <f t="shared" si="26"/>
        <v>1.262E-4</v>
      </c>
      <c r="AG79" s="7">
        <f t="shared" si="27"/>
        <v>1.021E-4</v>
      </c>
      <c r="AH79" s="4">
        <v>2.9099999999999999E-5</v>
      </c>
      <c r="AI79" s="4">
        <v>2.12E-5</v>
      </c>
      <c r="AJ79" s="4">
        <v>2.83E-5</v>
      </c>
      <c r="AK79" s="7">
        <f t="shared" si="18"/>
        <v>2.4986999999999999E-2</v>
      </c>
      <c r="AL79" s="7">
        <f t="shared" si="28"/>
        <v>2.4986999999999999E-2</v>
      </c>
      <c r="AM79" s="9">
        <f t="shared" si="29"/>
        <v>2.4986999999999999E-2</v>
      </c>
      <c r="AN79" s="12">
        <f t="shared" si="17"/>
        <v>1.2493499999999999E-2</v>
      </c>
      <c r="AO79" s="4">
        <f t="shared" ref="AO79:AO123" si="31">AO78-($AO$77-$AO$124)/47</f>
        <v>1.4859957446808512E-3</v>
      </c>
      <c r="AP79" s="7">
        <f t="shared" si="30"/>
        <v>1.4859957446808512E-3</v>
      </c>
      <c r="AQ79" s="22">
        <f>ROUND((AQ81-AQ76)/($Z81-$Z76)*($Z79-$Z76) + AQ76,  7)</f>
        <v>3.7255000000000001E-3</v>
      </c>
      <c r="AR79" s="22">
        <f>ROUND((AR81-AR76)/($Z81-$Z76)*($Z79-$Z76) + AR76,  7)</f>
        <v>4.3651000000000002E-3</v>
      </c>
      <c r="AV79" s="2">
        <v>154</v>
      </c>
      <c r="AW79" s="2">
        <v>1.9560000000000001E-4</v>
      </c>
      <c r="AX79" s="2">
        <v>1.8300000000000001E-5</v>
      </c>
      <c r="AY79" s="2">
        <v>1.38E-5</v>
      </c>
      <c r="AZ79" s="2">
        <v>0</v>
      </c>
      <c r="BA79" s="2">
        <v>0</v>
      </c>
      <c r="BB79" s="2">
        <v>1.262E-4</v>
      </c>
      <c r="BC79" s="2">
        <v>1.021E-4</v>
      </c>
      <c r="BD79" s="2">
        <v>1.9560000000000001E-4</v>
      </c>
      <c r="BE79" s="2">
        <v>6.299999999999999E-6</v>
      </c>
      <c r="BF79" s="2">
        <v>3.9999999999999998E-7</v>
      </c>
      <c r="BG79" s="2">
        <v>2.4986999999999999E-2</v>
      </c>
      <c r="BH79" s="2">
        <v>2.4986999999999999E-2</v>
      </c>
      <c r="BI79" s="2">
        <v>2.4986999999999999E-2</v>
      </c>
      <c r="BJ79" s="2">
        <v>2.4986999999999999E-2</v>
      </c>
      <c r="BK79" s="2">
        <v>1.6443E-3</v>
      </c>
      <c r="BL79" s="2">
        <v>1.6443E-3</v>
      </c>
      <c r="BM79" s="2">
        <v>1.6443E-3</v>
      </c>
      <c r="BN79" s="2">
        <v>1.6443E-3</v>
      </c>
    </row>
    <row r="80" spans="26:66" x14ac:dyDescent="0.25">
      <c r="Z80" s="2">
        <f t="shared" si="20"/>
        <v>156</v>
      </c>
      <c r="AA80" s="7">
        <f t="shared" si="21"/>
        <v>1.8320000000000001E-4</v>
      </c>
      <c r="AB80" s="7">
        <f t="shared" si="22"/>
        <v>1.7099999999999999E-5</v>
      </c>
      <c r="AC80" s="7">
        <f t="shared" si="23"/>
        <v>1.26E-5</v>
      </c>
      <c r="AD80" s="7">
        <f t="shared" si="24"/>
        <v>0</v>
      </c>
      <c r="AE80" s="7">
        <f t="shared" si="25"/>
        <v>0</v>
      </c>
      <c r="AF80" s="7">
        <f t="shared" si="26"/>
        <v>1.203E-4</v>
      </c>
      <c r="AG80" s="7">
        <f t="shared" si="27"/>
        <v>1.031E-4</v>
      </c>
      <c r="AH80" s="4">
        <v>2.8099999999999999E-5</v>
      </c>
      <c r="AI80" s="4">
        <v>1.9300000000000002E-5</v>
      </c>
      <c r="AJ80" s="4">
        <v>2.5999999999999998E-5</v>
      </c>
      <c r="AK80" s="7">
        <f t="shared" si="18"/>
        <v>2.4682200000000001E-2</v>
      </c>
      <c r="AL80" s="7">
        <f t="shared" si="28"/>
        <v>2.4682200000000001E-2</v>
      </c>
      <c r="AM80" s="9">
        <f t="shared" si="29"/>
        <v>2.4682200000000001E-2</v>
      </c>
      <c r="AN80" s="12">
        <f t="shared" si="17"/>
        <v>1.2341100000000001E-2</v>
      </c>
      <c r="AO80" s="4">
        <f t="shared" si="31"/>
        <v>1.4705936170212768E-3</v>
      </c>
      <c r="AP80" s="7">
        <f t="shared" si="30"/>
        <v>1.4705936170212768E-3</v>
      </c>
      <c r="AQ80" s="22">
        <f>ROUND((AQ81-AQ76)/($Z81-$Z76)*($Z80-$Z76) + AQ76,  7)</f>
        <v>3.6254999999999998E-3</v>
      </c>
      <c r="AR80" s="22">
        <f>ROUND((AR81-AR76)/($Z81-$Z76)*($Z80-$Z76) + AR76,  7)</f>
        <v>4.2651E-3</v>
      </c>
      <c r="AV80" s="2">
        <v>156</v>
      </c>
      <c r="AW80" s="2">
        <v>1.8320000000000001E-4</v>
      </c>
      <c r="AX80" s="2">
        <v>1.7099999999999999E-5</v>
      </c>
      <c r="AY80" s="2">
        <v>1.26E-5</v>
      </c>
      <c r="AZ80" s="2">
        <v>0</v>
      </c>
      <c r="BA80" s="2">
        <v>0</v>
      </c>
      <c r="BB80" s="2">
        <v>1.203E-4</v>
      </c>
      <c r="BC80" s="2">
        <v>1.031E-4</v>
      </c>
      <c r="BD80" s="2">
        <v>1.8320000000000001E-4</v>
      </c>
      <c r="BE80" s="2">
        <v>6.1999999999999991E-6</v>
      </c>
      <c r="BF80" s="2">
        <v>3.9999999999999998E-7</v>
      </c>
      <c r="BG80" s="2">
        <v>2.4682200000000001E-2</v>
      </c>
      <c r="BH80" s="2">
        <v>2.4682200000000001E-2</v>
      </c>
      <c r="BI80" s="2">
        <v>2.4682200000000001E-2</v>
      </c>
      <c r="BJ80" s="2">
        <v>2.4682200000000001E-2</v>
      </c>
      <c r="BK80" s="2">
        <v>1.7080999999999999E-3</v>
      </c>
      <c r="BL80" s="2">
        <v>1.7080999999999999E-3</v>
      </c>
      <c r="BM80" s="2">
        <v>1.7080999999999999E-3</v>
      </c>
      <c r="BN80" s="2">
        <v>1.7080999999999999E-3</v>
      </c>
    </row>
    <row r="81" spans="26:66" x14ac:dyDescent="0.25">
      <c r="Z81" s="2">
        <f t="shared" si="20"/>
        <v>158</v>
      </c>
      <c r="AA81" s="7">
        <f t="shared" si="21"/>
        <v>1.7090000000000001E-4</v>
      </c>
      <c r="AB81" s="7">
        <f t="shared" si="22"/>
        <v>1.5999999999999999E-5</v>
      </c>
      <c r="AC81" s="7">
        <f t="shared" si="23"/>
        <v>1.15E-5</v>
      </c>
      <c r="AD81" s="7">
        <f t="shared" si="24"/>
        <v>0</v>
      </c>
      <c r="AE81" s="7">
        <f t="shared" si="25"/>
        <v>0</v>
      </c>
      <c r="AF81" s="7">
        <f t="shared" si="26"/>
        <v>1.143E-4</v>
      </c>
      <c r="AG81" s="7">
        <f t="shared" si="27"/>
        <v>1.0399999999999999E-4</v>
      </c>
      <c r="AH81" s="4">
        <v>2.7100000000000001E-5</v>
      </c>
      <c r="AI81" s="4">
        <v>1.7399999999999999E-5</v>
      </c>
      <c r="AJ81" s="4">
        <v>2.3799999999999999E-5</v>
      </c>
      <c r="AK81" s="7">
        <f t="shared" si="18"/>
        <v>2.43774E-2</v>
      </c>
      <c r="AL81" s="7">
        <f t="shared" si="28"/>
        <v>2.43774E-2</v>
      </c>
      <c r="AM81" s="9">
        <f t="shared" si="29"/>
        <v>2.43774E-2</v>
      </c>
      <c r="AN81" s="12">
        <f t="shared" si="17"/>
        <v>1.21887E-2</v>
      </c>
      <c r="AO81" s="4">
        <f t="shared" si="31"/>
        <v>1.4551914893617024E-3</v>
      </c>
      <c r="AP81" s="7">
        <f t="shared" si="30"/>
        <v>1.4551914893617024E-3</v>
      </c>
      <c r="AQ81" s="23">
        <f>AQ76-0.0005</f>
        <v>3.5255333333333292E-3</v>
      </c>
      <c r="AR81" s="23">
        <f>AR76-0.0005</f>
        <v>4.1650999999999945E-3</v>
      </c>
      <c r="AV81" s="2">
        <v>158</v>
      </c>
      <c r="AW81" s="2">
        <v>1.7090000000000001E-4</v>
      </c>
      <c r="AX81" s="2">
        <v>1.5999999999999999E-5</v>
      </c>
      <c r="AY81" s="2">
        <v>1.15E-5</v>
      </c>
      <c r="AZ81" s="2">
        <v>0</v>
      </c>
      <c r="BA81" s="2">
        <v>0</v>
      </c>
      <c r="BB81" s="2">
        <v>1.143E-4</v>
      </c>
      <c r="BC81" s="2">
        <v>1.0399999999999999E-4</v>
      </c>
      <c r="BD81" s="2">
        <v>1.7090000000000001E-4</v>
      </c>
      <c r="BE81" s="2">
        <v>6.0999999999999992E-6</v>
      </c>
      <c r="BF81" s="2">
        <v>3.9999999999999998E-7</v>
      </c>
      <c r="BG81" s="2">
        <v>2.43774E-2</v>
      </c>
      <c r="BH81" s="2">
        <v>2.43774E-2</v>
      </c>
      <c r="BI81" s="2">
        <v>2.43774E-2</v>
      </c>
      <c r="BJ81" s="2">
        <v>2.43774E-2</v>
      </c>
      <c r="BK81" s="2">
        <v>1.7718E-3</v>
      </c>
      <c r="BL81" s="2">
        <v>1.7718E-3</v>
      </c>
      <c r="BM81" s="2">
        <v>1.7718E-3</v>
      </c>
      <c r="BN81" s="2">
        <v>1.7718E-3</v>
      </c>
    </row>
    <row r="82" spans="26:66" x14ac:dyDescent="0.25">
      <c r="Z82" s="2">
        <f t="shared" si="20"/>
        <v>160</v>
      </c>
      <c r="AA82" s="7">
        <f t="shared" si="21"/>
        <v>1.585E-4</v>
      </c>
      <c r="AB82" s="7">
        <f t="shared" si="22"/>
        <v>1.4800000000000001E-5</v>
      </c>
      <c r="AC82" s="7">
        <f t="shared" si="23"/>
        <v>1.03E-5</v>
      </c>
      <c r="AD82" s="7">
        <f t="shared" si="24"/>
        <v>0</v>
      </c>
      <c r="AE82" s="7">
        <f t="shared" si="25"/>
        <v>0</v>
      </c>
      <c r="AF82" s="7">
        <f t="shared" si="26"/>
        <v>1.0840000000000001E-4</v>
      </c>
      <c r="AG82" s="7">
        <f t="shared" si="27"/>
        <v>1.038E-4</v>
      </c>
      <c r="AH82" s="4">
        <v>2.62E-5</v>
      </c>
      <c r="AI82" s="4">
        <v>1.5500000000000001E-5</v>
      </c>
      <c r="AJ82" s="4">
        <v>2.1500000000000001E-5</v>
      </c>
      <c r="AK82" s="7">
        <f t="shared" si="18"/>
        <v>2.40726E-2</v>
      </c>
      <c r="AL82" s="7">
        <f t="shared" si="28"/>
        <v>2.40726E-2</v>
      </c>
      <c r="AM82" s="9">
        <f t="shared" si="29"/>
        <v>2.40726E-2</v>
      </c>
      <c r="AN82" s="12">
        <f t="shared" si="17"/>
        <v>1.20363E-2</v>
      </c>
      <c r="AO82" s="4">
        <f t="shared" si="31"/>
        <v>1.439789361702128E-3</v>
      </c>
      <c r="AP82" s="7">
        <f t="shared" si="30"/>
        <v>1.439789361702128E-3</v>
      </c>
      <c r="AQ82" s="22">
        <f>ROUND((AQ86-AQ81)/($Z86-$Z81)*($Z82-$Z81) + AQ81,  7)</f>
        <v>3.4754999999999999E-3</v>
      </c>
      <c r="AR82" s="22">
        <f>ROUND((AR86-AR81)/($Z86-$Z81)*($Z82-$Z81) + AR81,  7)</f>
        <v>4.1151E-3</v>
      </c>
      <c r="AV82" s="2">
        <v>160</v>
      </c>
      <c r="AW82" s="2">
        <v>1.585E-4</v>
      </c>
      <c r="AX82" s="2">
        <v>1.4800000000000001E-5</v>
      </c>
      <c r="AY82" s="2">
        <v>1.03E-5</v>
      </c>
      <c r="AZ82" s="2">
        <v>0</v>
      </c>
      <c r="BA82" s="2">
        <v>0</v>
      </c>
      <c r="BB82" s="2">
        <v>1.0840000000000001E-4</v>
      </c>
      <c r="BC82" s="2">
        <v>1.038E-4</v>
      </c>
      <c r="BD82" s="2">
        <v>1.585E-4</v>
      </c>
      <c r="BE82" s="2">
        <v>5.9999999999999993E-6</v>
      </c>
      <c r="BF82" s="2">
        <v>3.9999999999999998E-7</v>
      </c>
      <c r="BG82" s="2">
        <v>2.40726E-2</v>
      </c>
      <c r="BH82" s="2">
        <v>2.40726E-2</v>
      </c>
      <c r="BI82" s="2">
        <v>2.40726E-2</v>
      </c>
      <c r="BJ82" s="2">
        <v>2.40726E-2</v>
      </c>
      <c r="BK82" s="2">
        <v>1.8355999999999999E-3</v>
      </c>
      <c r="BL82" s="2">
        <v>1.8355999999999999E-3</v>
      </c>
      <c r="BM82" s="2">
        <v>1.8355999999999999E-3</v>
      </c>
      <c r="BN82" s="2">
        <v>1.8355999999999999E-3</v>
      </c>
    </row>
    <row r="83" spans="26:66" x14ac:dyDescent="0.25">
      <c r="Z83" s="2">
        <f t="shared" si="20"/>
        <v>162</v>
      </c>
      <c r="AA83" s="7">
        <f t="shared" si="21"/>
        <v>1.45E-4</v>
      </c>
      <c r="AB83" s="7">
        <f t="shared" si="22"/>
        <v>1.34E-5</v>
      </c>
      <c r="AC83" s="7">
        <f t="shared" si="23"/>
        <v>9.9000000000000001E-6</v>
      </c>
      <c r="AD83" s="7">
        <f t="shared" si="24"/>
        <v>0</v>
      </c>
      <c r="AE83" s="7">
        <f t="shared" si="25"/>
        <v>0</v>
      </c>
      <c r="AF83" s="7">
        <f>AF82-($AF$82-$AF$117)/35</f>
        <v>1.0530285714285714E-4</v>
      </c>
      <c r="AG83" s="7">
        <f t="shared" si="27"/>
        <v>1.042E-4</v>
      </c>
      <c r="AH83" s="4">
        <v>2.5700000000000001E-5</v>
      </c>
      <c r="AI83" s="4">
        <v>1.5E-5</v>
      </c>
      <c r="AJ83" s="4">
        <v>2.0400000000000001E-5</v>
      </c>
      <c r="AK83" s="7">
        <f t="shared" si="18"/>
        <v>2.3779499999999999E-2</v>
      </c>
      <c r="AL83" s="7">
        <f t="shared" si="28"/>
        <v>2.3779499999999999E-2</v>
      </c>
      <c r="AM83" s="9">
        <f t="shared" si="29"/>
        <v>2.3779499999999999E-2</v>
      </c>
      <c r="AN83" s="12">
        <f t="shared" si="17"/>
        <v>1.1889749999999999E-2</v>
      </c>
      <c r="AO83" s="4">
        <f t="shared" si="31"/>
        <v>1.4243872340425536E-3</v>
      </c>
      <c r="AP83" s="7">
        <f t="shared" si="30"/>
        <v>1.4243872340425536E-3</v>
      </c>
      <c r="AQ83" s="22">
        <f>ROUND((AQ86-AQ81)/($Z86-$Z81)*($Z83-$Z81) + AQ81,  7)</f>
        <v>3.4255000000000002E-3</v>
      </c>
      <c r="AR83" s="22">
        <f>ROUND((AR86-AR81)/($Z86-$Z81)*($Z83-$Z81) + AR81,  7)</f>
        <v>4.0651000000000003E-3</v>
      </c>
      <c r="AV83" s="2">
        <v>162</v>
      </c>
      <c r="AW83" s="2">
        <v>1.45E-4</v>
      </c>
      <c r="AX83" s="2">
        <v>1.34E-5</v>
      </c>
      <c r="AY83" s="2">
        <v>9.9000000000000001E-6</v>
      </c>
      <c r="AZ83" s="2">
        <v>0</v>
      </c>
      <c r="BA83" s="2">
        <v>0</v>
      </c>
      <c r="BB83" s="2">
        <v>1.1120000000000001E-4</v>
      </c>
      <c r="BC83" s="2">
        <v>1.042E-4</v>
      </c>
      <c r="BD83" s="2">
        <v>1.45E-4</v>
      </c>
      <c r="BE83" s="2">
        <v>5.8999999999999994E-6</v>
      </c>
      <c r="BF83" s="2">
        <v>3.9999999999999998E-7</v>
      </c>
      <c r="BG83" s="2">
        <v>2.3779499999999999E-2</v>
      </c>
      <c r="BH83" s="2">
        <v>2.3779499999999999E-2</v>
      </c>
      <c r="BI83" s="2">
        <v>2.3779499999999999E-2</v>
      </c>
      <c r="BJ83" s="2">
        <v>2.3779499999999999E-2</v>
      </c>
      <c r="BK83" s="2">
        <v>1.8684999999999999E-3</v>
      </c>
      <c r="BL83" s="2">
        <v>1.8684999999999999E-3</v>
      </c>
      <c r="BM83" s="2">
        <v>1.8684999999999999E-3</v>
      </c>
      <c r="BN83" s="2">
        <v>1.8684999999999999E-3</v>
      </c>
    </row>
    <row r="84" spans="26:66" x14ac:dyDescent="0.25">
      <c r="Z84" s="2">
        <f t="shared" si="20"/>
        <v>164</v>
      </c>
      <c r="AA84" s="7">
        <f t="shared" si="21"/>
        <v>1.315E-4</v>
      </c>
      <c r="AB84" s="7">
        <f t="shared" si="22"/>
        <v>1.2E-5</v>
      </c>
      <c r="AC84" s="7">
        <f t="shared" si="23"/>
        <v>9.5000000000000005E-6</v>
      </c>
      <c r="AD84" s="7">
        <f t="shared" si="24"/>
        <v>0</v>
      </c>
      <c r="AE84" s="7">
        <f t="shared" si="25"/>
        <v>0</v>
      </c>
      <c r="AF84" s="7">
        <f t="shared" ref="AF84:AF116" si="32">AF83-($AF$82-$AF$117)/35</f>
        <v>1.0220571428571428E-4</v>
      </c>
      <c r="AG84" s="7">
        <f t="shared" si="27"/>
        <v>1.049E-4</v>
      </c>
      <c r="AH84" s="4">
        <v>2.51E-5</v>
      </c>
      <c r="AI84" s="4">
        <v>1.45E-5</v>
      </c>
      <c r="AJ84" s="4">
        <v>1.9199999999999999E-5</v>
      </c>
      <c r="AK84" s="7">
        <f t="shared" si="18"/>
        <v>2.3486300000000002E-2</v>
      </c>
      <c r="AL84" s="7">
        <f t="shared" si="28"/>
        <v>2.3486300000000002E-2</v>
      </c>
      <c r="AM84" s="9">
        <f t="shared" si="29"/>
        <v>2.3486300000000002E-2</v>
      </c>
      <c r="AN84" s="12">
        <f t="shared" si="17"/>
        <v>1.1743150000000001E-2</v>
      </c>
      <c r="AO84" s="4">
        <f t="shared" si="31"/>
        <v>1.4089851063829792E-3</v>
      </c>
      <c r="AP84" s="7">
        <f t="shared" si="30"/>
        <v>1.4089851063829792E-3</v>
      </c>
      <c r="AQ84" s="22">
        <f>ROUND((AQ86-AQ81)/($Z86-$Z81)*($Z84-$Z81) + AQ81,  7)</f>
        <v>3.3755E-3</v>
      </c>
      <c r="AR84" s="22">
        <f>ROUND((AR86-AR81)/($Z86-$Z81)*($Z84-$Z81) + AR81,  7)</f>
        <v>4.0150999999999997E-3</v>
      </c>
      <c r="AV84" s="2">
        <v>164</v>
      </c>
      <c r="AW84" s="2">
        <v>1.315E-4</v>
      </c>
      <c r="AX84" s="2">
        <v>1.2E-5</v>
      </c>
      <c r="AY84" s="2">
        <v>9.5000000000000005E-6</v>
      </c>
      <c r="AZ84" s="2">
        <v>0</v>
      </c>
      <c r="BA84" s="2">
        <v>0</v>
      </c>
      <c r="BB84" s="2">
        <v>1.141E-4</v>
      </c>
      <c r="BC84" s="2">
        <v>1.049E-4</v>
      </c>
      <c r="BD84" s="2">
        <v>1.315E-4</v>
      </c>
      <c r="BE84" s="2">
        <v>5.7999999999999995E-6</v>
      </c>
      <c r="BF84" s="2">
        <v>3.9999999999999998E-7</v>
      </c>
      <c r="BG84" s="2">
        <v>2.3486300000000002E-2</v>
      </c>
      <c r="BH84" s="2">
        <v>2.3486300000000002E-2</v>
      </c>
      <c r="BI84" s="2">
        <v>2.3486300000000002E-2</v>
      </c>
      <c r="BJ84" s="2">
        <v>2.3486300000000002E-2</v>
      </c>
      <c r="BK84" s="2">
        <v>1.9013000000000001E-3</v>
      </c>
      <c r="BL84" s="2">
        <v>1.9013000000000001E-3</v>
      </c>
      <c r="BM84" s="2">
        <v>1.9013000000000001E-3</v>
      </c>
      <c r="BN84" s="2">
        <v>1.9013000000000001E-3</v>
      </c>
    </row>
    <row r="85" spans="26:66" x14ac:dyDescent="0.25">
      <c r="Z85" s="2">
        <f t="shared" si="20"/>
        <v>166</v>
      </c>
      <c r="AA85" s="7">
        <f t="shared" si="21"/>
        <v>1.181E-4</v>
      </c>
      <c r="AB85" s="7">
        <f t="shared" si="22"/>
        <v>1.0000000000000001E-5</v>
      </c>
      <c r="AC85" s="7">
        <f t="shared" si="23"/>
        <v>9.0999999999999993E-6</v>
      </c>
      <c r="AD85" s="7">
        <f t="shared" si="24"/>
        <v>0</v>
      </c>
      <c r="AE85" s="7">
        <f t="shared" si="25"/>
        <v>0</v>
      </c>
      <c r="AF85" s="7">
        <f t="shared" si="32"/>
        <v>9.9108571428571413E-5</v>
      </c>
      <c r="AG85" s="7">
        <f t="shared" si="27"/>
        <v>1.03E-4</v>
      </c>
      <c r="AH85" s="4">
        <v>2.4600000000000002E-5</v>
      </c>
      <c r="AI85" s="4">
        <v>1.4E-5</v>
      </c>
      <c r="AJ85" s="4">
        <v>1.8099999999999999E-5</v>
      </c>
      <c r="AK85" s="7">
        <f t="shared" si="18"/>
        <v>2.3193100000000001E-2</v>
      </c>
      <c r="AL85" s="7">
        <f t="shared" si="28"/>
        <v>2.3193100000000001E-2</v>
      </c>
      <c r="AM85" s="9">
        <f t="shared" si="29"/>
        <v>2.3193100000000001E-2</v>
      </c>
      <c r="AN85" s="12">
        <f t="shared" si="17"/>
        <v>1.1596550000000001E-2</v>
      </c>
      <c r="AO85" s="4">
        <f t="shared" si="31"/>
        <v>1.3935829787234048E-3</v>
      </c>
      <c r="AP85" s="7">
        <f t="shared" si="30"/>
        <v>1.3935829787234048E-3</v>
      </c>
      <c r="AQ85" s="22">
        <f>ROUND((AQ86-AQ81)/($Z86-$Z81)*($Z85-$Z81) + AQ81,  7)</f>
        <v>3.3254999999999999E-3</v>
      </c>
      <c r="AR85" s="22">
        <f>ROUND((AR86-AR81)/($Z86-$Z81)*($Z85-$Z81) + AR81,  7)</f>
        <v>3.9651E-3</v>
      </c>
      <c r="AV85" s="2">
        <v>166</v>
      </c>
      <c r="AW85" s="2">
        <v>1.181E-4</v>
      </c>
      <c r="AX85" s="2">
        <v>1.0000000000000001E-5</v>
      </c>
      <c r="AY85" s="2">
        <v>9.0999999999999993E-6</v>
      </c>
      <c r="AZ85" s="2">
        <v>0</v>
      </c>
      <c r="BA85" s="2">
        <v>0</v>
      </c>
      <c r="BB85" s="2">
        <v>1.169E-4</v>
      </c>
      <c r="BC85" s="2">
        <v>1.03E-4</v>
      </c>
      <c r="BD85" s="2">
        <v>1.181E-4</v>
      </c>
      <c r="BE85" s="2">
        <v>5.6999999999999996E-6</v>
      </c>
      <c r="BF85" s="2">
        <v>3.9999999999999998E-7</v>
      </c>
      <c r="BG85" s="2">
        <v>2.3193100000000001E-2</v>
      </c>
      <c r="BH85" s="2">
        <v>2.3193100000000001E-2</v>
      </c>
      <c r="BI85" s="2">
        <v>2.3193100000000001E-2</v>
      </c>
      <c r="BJ85" s="2">
        <v>2.3193100000000001E-2</v>
      </c>
      <c r="BK85" s="2">
        <v>1.9342000000000001E-3</v>
      </c>
      <c r="BL85" s="2">
        <v>1.9342000000000001E-3</v>
      </c>
      <c r="BM85" s="2">
        <v>1.9342000000000001E-3</v>
      </c>
      <c r="BN85" s="2">
        <v>1.9342000000000001E-3</v>
      </c>
    </row>
    <row r="86" spans="26:66" x14ac:dyDescent="0.25">
      <c r="Z86" s="2">
        <f t="shared" si="20"/>
        <v>168</v>
      </c>
      <c r="AA86" s="7">
        <f t="shared" si="21"/>
        <v>1.0459999999999999E-4</v>
      </c>
      <c r="AB86" s="7">
        <f t="shared" si="22"/>
        <v>6.0000000000000002E-6</v>
      </c>
      <c r="AC86" s="7">
        <f t="shared" si="23"/>
        <v>8.6999999999999997E-6</v>
      </c>
      <c r="AD86" s="7">
        <f t="shared" si="24"/>
        <v>0</v>
      </c>
      <c r="AE86" s="7">
        <f t="shared" si="25"/>
        <v>0</v>
      </c>
      <c r="AF86" s="7">
        <f t="shared" si="32"/>
        <v>9.6011428571428549E-5</v>
      </c>
      <c r="AG86" s="7">
        <f t="shared" si="27"/>
        <v>9.9400000000000004E-5</v>
      </c>
      <c r="AH86" s="4">
        <v>2.41E-5</v>
      </c>
      <c r="AI86" s="4">
        <v>1.3499999999999999E-5</v>
      </c>
      <c r="AJ86" s="4">
        <v>1.6900000000000001E-5</v>
      </c>
      <c r="AK86" s="7">
        <f t="shared" si="18"/>
        <v>2.2899900000000001E-2</v>
      </c>
      <c r="AL86" s="7">
        <f t="shared" si="28"/>
        <v>2.2899900000000001E-2</v>
      </c>
      <c r="AM86" s="9">
        <f t="shared" si="29"/>
        <v>2.2899900000000001E-2</v>
      </c>
      <c r="AN86" s="12">
        <f t="shared" si="17"/>
        <v>1.144995E-2</v>
      </c>
      <c r="AO86" s="4">
        <f t="shared" si="31"/>
        <v>1.3781808510638304E-3</v>
      </c>
      <c r="AP86" s="7">
        <f t="shared" si="30"/>
        <v>1.3781808510638304E-3</v>
      </c>
      <c r="AQ86" s="23">
        <f>AQ81-0.00025</f>
        <v>3.2755333333333294E-3</v>
      </c>
      <c r="AR86" s="23">
        <f>AR81-0.00025</f>
        <v>3.9150999999999943E-3</v>
      </c>
      <c r="AV86" s="2">
        <v>168</v>
      </c>
      <c r="AW86" s="2">
        <v>1.0459999999999999E-4</v>
      </c>
      <c r="AX86" s="2">
        <v>6.0000000000000002E-6</v>
      </c>
      <c r="AY86" s="2">
        <v>8.6999999999999997E-6</v>
      </c>
      <c r="AZ86" s="2">
        <v>0</v>
      </c>
      <c r="BA86" s="2">
        <v>0</v>
      </c>
      <c r="BB86" s="2">
        <v>1.198E-4</v>
      </c>
      <c r="BC86" s="2">
        <v>9.9400000000000004E-5</v>
      </c>
      <c r="BD86" s="2">
        <v>1.0459999999999999E-4</v>
      </c>
      <c r="BE86" s="2">
        <v>5.5999999999999997E-6</v>
      </c>
      <c r="BF86" s="2">
        <v>3.9999999999999998E-7</v>
      </c>
      <c r="BG86" s="2">
        <v>2.2899900000000001E-2</v>
      </c>
      <c r="BH86" s="2">
        <v>2.2899900000000001E-2</v>
      </c>
      <c r="BI86" s="2">
        <v>2.2899900000000001E-2</v>
      </c>
      <c r="BJ86" s="2">
        <v>2.2899900000000001E-2</v>
      </c>
      <c r="BK86" s="2">
        <v>1.9670999999999998E-3</v>
      </c>
      <c r="BL86" s="2">
        <v>1.9670999999999998E-3</v>
      </c>
      <c r="BM86" s="2">
        <v>1.9670999999999998E-3</v>
      </c>
      <c r="BN86" s="2">
        <v>1.9670999999999998E-3</v>
      </c>
    </row>
    <row r="87" spans="26:66" x14ac:dyDescent="0.25">
      <c r="Z87" s="2">
        <f t="shared" si="20"/>
        <v>170</v>
      </c>
      <c r="AA87" s="7">
        <f t="shared" si="21"/>
        <v>9.1100000000000005E-5</v>
      </c>
      <c r="AB87" s="7">
        <f t="shared" si="22"/>
        <v>4.7999999999999998E-6</v>
      </c>
      <c r="AC87" s="7">
        <f t="shared" si="23"/>
        <v>8.3000000000000002E-6</v>
      </c>
      <c r="AD87" s="7">
        <f t="shared" si="24"/>
        <v>0</v>
      </c>
      <c r="AE87" s="7">
        <f t="shared" si="25"/>
        <v>0</v>
      </c>
      <c r="AF87" s="7">
        <f t="shared" si="32"/>
        <v>9.2914285714285684E-5</v>
      </c>
      <c r="AG87" s="7">
        <f t="shared" si="27"/>
        <v>9.4199999999999999E-5</v>
      </c>
      <c r="AH87" s="4">
        <v>2.3499999999999999E-5</v>
      </c>
      <c r="AI87" s="4">
        <v>1.2999999999999999E-5</v>
      </c>
      <c r="AJ87" s="4">
        <v>1.5799999999999998E-5</v>
      </c>
      <c r="AK87" s="7">
        <f t="shared" si="18"/>
        <v>2.26067E-2</v>
      </c>
      <c r="AL87" s="7">
        <f t="shared" si="28"/>
        <v>2.26067E-2</v>
      </c>
      <c r="AM87" s="9">
        <f t="shared" si="29"/>
        <v>2.26067E-2</v>
      </c>
      <c r="AN87" s="12">
        <f t="shared" si="17"/>
        <v>1.130335E-2</v>
      </c>
      <c r="AO87" s="4">
        <f t="shared" si="31"/>
        <v>1.362778723404256E-3</v>
      </c>
      <c r="AP87" s="7">
        <f t="shared" si="30"/>
        <v>1.362778723404256E-3</v>
      </c>
      <c r="AQ87" s="22">
        <f>ROUND((AQ91-AQ86)/($Z91-$Z86)*($Z87-$Z86) + AQ86,  7)</f>
        <v>3.2255000000000001E-3</v>
      </c>
      <c r="AR87" s="22">
        <f>ROUND((AR91-AR86)/($Z91-$Z86)*($Z87-$Z86) + AR86,  7)</f>
        <v>3.8650999999999998E-3</v>
      </c>
      <c r="AV87" s="2">
        <v>170</v>
      </c>
      <c r="AW87" s="2">
        <v>9.1100000000000005E-5</v>
      </c>
      <c r="AX87" s="2">
        <v>4.7999999999999998E-6</v>
      </c>
      <c r="AY87" s="2">
        <v>8.3000000000000002E-6</v>
      </c>
      <c r="AZ87" s="2">
        <v>0</v>
      </c>
      <c r="BA87" s="2">
        <v>0</v>
      </c>
      <c r="BB87" s="2">
        <v>1.226E-4</v>
      </c>
      <c r="BC87" s="2">
        <v>9.4199999999999999E-5</v>
      </c>
      <c r="BD87" s="2">
        <v>9.1100000000000005E-5</v>
      </c>
      <c r="BE87" s="2">
        <v>5.4999999999999999E-6</v>
      </c>
      <c r="BF87" s="2">
        <v>3.9999999999999998E-7</v>
      </c>
      <c r="BG87" s="2">
        <v>2.26067E-2</v>
      </c>
      <c r="BH87" s="2">
        <v>2.26067E-2</v>
      </c>
      <c r="BI87" s="2">
        <v>2.26067E-2</v>
      </c>
      <c r="BJ87" s="2">
        <v>2.26067E-2</v>
      </c>
      <c r="BK87" s="2">
        <v>2E-3</v>
      </c>
      <c r="BL87" s="2">
        <v>2E-3</v>
      </c>
      <c r="BM87" s="2">
        <v>2E-3</v>
      </c>
      <c r="BN87" s="2">
        <v>2E-3</v>
      </c>
    </row>
    <row r="88" spans="26:66" x14ac:dyDescent="0.25">
      <c r="Z88" s="2">
        <f t="shared" si="20"/>
        <v>172</v>
      </c>
      <c r="AA88" s="7">
        <f t="shared" si="21"/>
        <v>8.1000000000000004E-5</v>
      </c>
      <c r="AB88" s="7">
        <f t="shared" si="22"/>
        <v>3.5999999999999998E-6</v>
      </c>
      <c r="AC88" s="7">
        <f t="shared" si="23"/>
        <v>8.3000000000000002E-6</v>
      </c>
      <c r="AD88" s="7">
        <f t="shared" si="24"/>
        <v>0</v>
      </c>
      <c r="AE88" s="7">
        <f t="shared" si="25"/>
        <v>0</v>
      </c>
      <c r="AF88" s="7">
        <f t="shared" si="32"/>
        <v>8.981714285714282E-5</v>
      </c>
      <c r="AG88" s="7">
        <f t="shared" si="27"/>
        <v>8.81E-5</v>
      </c>
      <c r="AH88" s="4">
        <v>2.3E-5</v>
      </c>
      <c r="AI88" s="4">
        <v>1.2500000000000001E-5</v>
      </c>
      <c r="AJ88" s="4">
        <v>1.5400000000000002E-5</v>
      </c>
      <c r="AK88" s="7">
        <f t="shared" si="18"/>
        <v>2.2432400000000002E-2</v>
      </c>
      <c r="AL88" s="7">
        <f t="shared" si="28"/>
        <v>2.2432400000000002E-2</v>
      </c>
      <c r="AM88" s="9">
        <f t="shared" si="29"/>
        <v>2.2432400000000002E-2</v>
      </c>
      <c r="AN88" s="12">
        <f t="shared" si="17"/>
        <v>1.1216200000000001E-2</v>
      </c>
      <c r="AO88" s="4">
        <f t="shared" si="31"/>
        <v>1.3473765957446816E-3</v>
      </c>
      <c r="AP88" s="7">
        <f t="shared" si="30"/>
        <v>1.3473765957446816E-3</v>
      </c>
      <c r="AQ88" s="22">
        <f>ROUND((AQ91-AQ86)/($Z91-$Z86)*($Z88-$Z86) + AQ86,  7)</f>
        <v>3.1754999999999999E-3</v>
      </c>
      <c r="AR88" s="22">
        <f>ROUND((AR91-AR86)/($Z91-$Z86)*($Z88-$Z86) + AR86,  7)</f>
        <v>3.8151000000000001E-3</v>
      </c>
      <c r="AV88" s="2">
        <v>172</v>
      </c>
      <c r="AW88" s="2">
        <v>8.1000000000000004E-5</v>
      </c>
      <c r="AX88" s="2">
        <v>3.5999999999999998E-6</v>
      </c>
      <c r="AY88" s="2">
        <v>8.3000000000000002E-6</v>
      </c>
      <c r="AZ88" s="2">
        <v>0</v>
      </c>
      <c r="BA88" s="2">
        <v>0</v>
      </c>
      <c r="BB88" s="2">
        <v>1.262E-4</v>
      </c>
      <c r="BC88" s="2">
        <v>8.81E-5</v>
      </c>
      <c r="BD88" s="2">
        <v>8.1000000000000004E-5</v>
      </c>
      <c r="BE88" s="2">
        <v>5.4E-6</v>
      </c>
      <c r="BF88" s="2">
        <v>3.9999999999999998E-7</v>
      </c>
      <c r="BG88" s="2">
        <v>2.2432400000000002E-2</v>
      </c>
      <c r="BH88" s="2">
        <v>2.2432400000000002E-2</v>
      </c>
      <c r="BI88" s="2">
        <v>2.2432400000000002E-2</v>
      </c>
      <c r="BJ88" s="2">
        <v>2.2432400000000002E-2</v>
      </c>
      <c r="BK88" s="2">
        <v>2.0999999999999999E-3</v>
      </c>
      <c r="BL88" s="2">
        <v>2.0999999999999999E-3</v>
      </c>
      <c r="BM88" s="2">
        <v>2.0999999999999999E-3</v>
      </c>
      <c r="BN88" s="2">
        <v>2.0999999999999999E-3</v>
      </c>
    </row>
    <row r="89" spans="26:66" x14ac:dyDescent="0.25">
      <c r="Z89" s="2">
        <f t="shared" si="20"/>
        <v>174</v>
      </c>
      <c r="AA89" s="7">
        <f t="shared" si="21"/>
        <v>7.08E-5</v>
      </c>
      <c r="AB89" s="7">
        <f t="shared" si="22"/>
        <v>2.3999999999999999E-6</v>
      </c>
      <c r="AC89" s="7">
        <f t="shared" si="23"/>
        <v>8.3000000000000002E-6</v>
      </c>
      <c r="AD89" s="7">
        <f t="shared" si="24"/>
        <v>0</v>
      </c>
      <c r="AE89" s="7">
        <f t="shared" si="25"/>
        <v>0</v>
      </c>
      <c r="AF89" s="7">
        <f t="shared" si="32"/>
        <v>8.6719999999999956E-5</v>
      </c>
      <c r="AG89" s="7">
        <f t="shared" si="27"/>
        <v>8.2200000000000006E-5</v>
      </c>
      <c r="AH89" s="4">
        <v>2.2500000000000001E-5</v>
      </c>
      <c r="AI89" s="4">
        <v>1.2E-5</v>
      </c>
      <c r="AJ89" s="4">
        <v>1.5E-5</v>
      </c>
      <c r="AK89" s="7">
        <f t="shared" si="18"/>
        <v>2.2258099999999999E-2</v>
      </c>
      <c r="AL89" s="7">
        <f t="shared" si="28"/>
        <v>2.2258099999999999E-2</v>
      </c>
      <c r="AM89" s="9">
        <f t="shared" si="29"/>
        <v>2.2258099999999999E-2</v>
      </c>
      <c r="AN89" s="12">
        <f t="shared" si="17"/>
        <v>1.112905E-2</v>
      </c>
      <c r="AO89" s="4">
        <f t="shared" si="31"/>
        <v>1.3319744680851072E-3</v>
      </c>
      <c r="AP89" s="7">
        <f t="shared" si="30"/>
        <v>1.3319744680851072E-3</v>
      </c>
      <c r="AQ89" s="22">
        <f>ROUND((AQ91-AQ86)/($Z91-$Z86)*($Z89-$Z86) + AQ86,  7)</f>
        <v>3.1254999999999998E-3</v>
      </c>
      <c r="AR89" s="22">
        <f>ROUND((AR91-AR86)/($Z91-$Z86)*($Z89-$Z86) + AR86,  7)</f>
        <v>3.7651E-3</v>
      </c>
      <c r="AV89" s="2">
        <v>174</v>
      </c>
      <c r="AW89" s="2">
        <v>7.08E-5</v>
      </c>
      <c r="AX89" s="2">
        <v>2.3999999999999999E-6</v>
      </c>
      <c r="AY89" s="2">
        <v>8.3000000000000002E-6</v>
      </c>
      <c r="AZ89" s="2">
        <v>0</v>
      </c>
      <c r="BA89" s="2">
        <v>0</v>
      </c>
      <c r="BB89" s="2">
        <v>1.2990000000000001E-4</v>
      </c>
      <c r="BC89" s="2">
        <v>8.2200000000000006E-5</v>
      </c>
      <c r="BD89" s="2">
        <v>7.08E-5</v>
      </c>
      <c r="BE89" s="2">
        <v>5.3000000000000001E-6</v>
      </c>
      <c r="BF89" s="2">
        <v>3.9999999999999998E-7</v>
      </c>
      <c r="BG89" s="2">
        <v>2.2258099999999999E-2</v>
      </c>
      <c r="BH89" s="2">
        <v>2.2258099999999999E-2</v>
      </c>
      <c r="BI89" s="2">
        <v>2.2258099999999999E-2</v>
      </c>
      <c r="BJ89" s="2">
        <v>2.2258099999999999E-2</v>
      </c>
      <c r="BK89" s="2">
        <v>2.2000000000000001E-3</v>
      </c>
      <c r="BL89" s="2">
        <v>2.2000000000000001E-3</v>
      </c>
      <c r="BM89" s="2">
        <v>2.2000000000000001E-3</v>
      </c>
      <c r="BN89" s="2">
        <v>2.2000000000000001E-3</v>
      </c>
    </row>
    <row r="90" spans="26:66" x14ac:dyDescent="0.25">
      <c r="Z90" s="2">
        <f t="shared" si="20"/>
        <v>176</v>
      </c>
      <c r="AA90" s="7">
        <f t="shared" si="21"/>
        <v>6.0699999999999998E-5</v>
      </c>
      <c r="AB90" s="7">
        <f t="shared" si="22"/>
        <v>1.1999999999999999E-6</v>
      </c>
      <c r="AC90" s="7">
        <f t="shared" si="23"/>
        <v>8.3000000000000002E-6</v>
      </c>
      <c r="AD90" s="7">
        <f t="shared" si="24"/>
        <v>0</v>
      </c>
      <c r="AE90" s="7">
        <f t="shared" si="25"/>
        <v>0</v>
      </c>
      <c r="AF90" s="7">
        <f t="shared" si="32"/>
        <v>8.3622857142857091E-5</v>
      </c>
      <c r="AG90" s="7">
        <f t="shared" si="27"/>
        <v>7.5300000000000001E-5</v>
      </c>
      <c r="AH90" s="4">
        <v>2.1999999999999999E-5</v>
      </c>
      <c r="AI90" s="4">
        <v>1.15E-5</v>
      </c>
      <c r="AJ90" s="4">
        <v>1.4600000000000001E-5</v>
      </c>
      <c r="AK90" s="7">
        <f t="shared" si="18"/>
        <v>2.20839E-2</v>
      </c>
      <c r="AL90" s="7">
        <f t="shared" si="28"/>
        <v>2.20839E-2</v>
      </c>
      <c r="AM90" s="9">
        <f t="shared" si="29"/>
        <v>2.20839E-2</v>
      </c>
      <c r="AN90" s="12">
        <f t="shared" si="17"/>
        <v>1.104195E-2</v>
      </c>
      <c r="AO90" s="4">
        <f t="shared" si="31"/>
        <v>1.3165723404255328E-3</v>
      </c>
      <c r="AP90" s="7">
        <f t="shared" si="30"/>
        <v>1.3165723404255328E-3</v>
      </c>
      <c r="AQ90" s="22">
        <f>ROUND((AQ91-AQ86)/($Z91-$Z86)*($Z90-$Z86) + AQ86,  7)</f>
        <v>3.0755000000000001E-3</v>
      </c>
      <c r="AR90" s="22">
        <f>ROUND((AR91-AR86)/($Z91-$Z86)*($Z90-$Z86) + AR86,  7)</f>
        <v>3.7150999999999998E-3</v>
      </c>
      <c r="AV90" s="2">
        <v>176</v>
      </c>
      <c r="AW90" s="2">
        <v>6.0699999999999998E-5</v>
      </c>
      <c r="AX90" s="2">
        <v>1.1999999999999999E-6</v>
      </c>
      <c r="AY90" s="2">
        <v>8.3000000000000002E-6</v>
      </c>
      <c r="AZ90" s="2">
        <v>0</v>
      </c>
      <c r="BA90" s="2">
        <v>0</v>
      </c>
      <c r="BB90" s="2">
        <v>1.3359999999999999E-4</v>
      </c>
      <c r="BC90" s="2">
        <v>7.5300000000000001E-5</v>
      </c>
      <c r="BD90" s="2">
        <v>6.0699999999999998E-5</v>
      </c>
      <c r="BE90" s="2">
        <v>5.2000000000000002E-6</v>
      </c>
      <c r="BF90" s="2">
        <v>3.9999999999999998E-7</v>
      </c>
      <c r="BG90" s="2">
        <v>2.20839E-2</v>
      </c>
      <c r="BH90" s="2">
        <v>2.20839E-2</v>
      </c>
      <c r="BI90" s="2">
        <v>2.20839E-2</v>
      </c>
      <c r="BJ90" s="2">
        <v>2.20839E-2</v>
      </c>
      <c r="BK90" s="2">
        <v>2.3E-3</v>
      </c>
      <c r="BL90" s="2">
        <v>2.3E-3</v>
      </c>
      <c r="BM90" s="2">
        <v>2.3E-3</v>
      </c>
      <c r="BN90" s="2">
        <v>2.3E-3</v>
      </c>
    </row>
    <row r="91" spans="26:66" x14ac:dyDescent="0.25">
      <c r="Z91" s="2">
        <f t="shared" si="20"/>
        <v>178</v>
      </c>
      <c r="AA91" s="7">
        <f t="shared" si="21"/>
        <v>5.0599999999999997E-5</v>
      </c>
      <c r="AB91" s="7">
        <f t="shared" si="22"/>
        <v>0</v>
      </c>
      <c r="AC91" s="7">
        <f t="shared" si="23"/>
        <v>8.1999999999999994E-6</v>
      </c>
      <c r="AD91" s="7">
        <f t="shared" si="24"/>
        <v>0</v>
      </c>
      <c r="AE91" s="7">
        <f t="shared" si="25"/>
        <v>0</v>
      </c>
      <c r="AF91" s="7">
        <f t="shared" si="32"/>
        <v>8.0525714285714227E-5</v>
      </c>
      <c r="AG91" s="7">
        <f t="shared" si="27"/>
        <v>6.7999999999999999E-5</v>
      </c>
      <c r="AH91" s="4">
        <v>2.1500000000000001E-5</v>
      </c>
      <c r="AI91" s="4">
        <v>1.1E-5</v>
      </c>
      <c r="AJ91" s="4">
        <v>1.42E-5</v>
      </c>
      <c r="AK91" s="7">
        <f t="shared" si="18"/>
        <v>2.1909600000000001E-2</v>
      </c>
      <c r="AL91" s="7">
        <f t="shared" si="28"/>
        <v>2.1909600000000001E-2</v>
      </c>
      <c r="AM91" s="9">
        <f t="shared" si="29"/>
        <v>2.1909600000000001E-2</v>
      </c>
      <c r="AN91" s="12">
        <f t="shared" si="17"/>
        <v>1.0954800000000001E-2</v>
      </c>
      <c r="AO91" s="4">
        <f t="shared" si="31"/>
        <v>1.3011702127659584E-3</v>
      </c>
      <c r="AP91" s="7">
        <f t="shared" si="30"/>
        <v>1.3011702127659584E-3</v>
      </c>
      <c r="AQ91" s="23">
        <f>AQ86-0.00025</f>
        <v>3.0255333333333292E-3</v>
      </c>
      <c r="AR91" s="23">
        <f>AR86-0.00025</f>
        <v>3.6650999999999941E-3</v>
      </c>
      <c r="AV91" s="2">
        <v>178</v>
      </c>
      <c r="AW91" s="2">
        <v>5.0599999999999997E-5</v>
      </c>
      <c r="AX91" s="2">
        <v>0</v>
      </c>
      <c r="AY91" s="2">
        <v>8.1999999999999994E-6</v>
      </c>
      <c r="AZ91" s="2">
        <v>0</v>
      </c>
      <c r="BA91" s="2">
        <v>0</v>
      </c>
      <c r="BB91" s="2">
        <v>1.372E-4</v>
      </c>
      <c r="BC91" s="2">
        <v>6.7999999999999999E-5</v>
      </c>
      <c r="BD91" s="2">
        <v>5.0599999999999997E-5</v>
      </c>
      <c r="BE91" s="2">
        <v>5.1000000000000003E-6</v>
      </c>
      <c r="BF91" s="2">
        <v>3.9999999999999998E-7</v>
      </c>
      <c r="BG91" s="2">
        <v>2.1909600000000001E-2</v>
      </c>
      <c r="BH91" s="2">
        <v>2.1909600000000001E-2</v>
      </c>
      <c r="BI91" s="2">
        <v>2.1909600000000001E-2</v>
      </c>
      <c r="BJ91" s="2">
        <v>2.1909600000000001E-2</v>
      </c>
      <c r="BK91" s="2">
        <v>2.3999999999999998E-3</v>
      </c>
      <c r="BL91" s="2">
        <v>2.3999999999999998E-3</v>
      </c>
      <c r="BM91" s="2">
        <v>2.3999999999999998E-3</v>
      </c>
      <c r="BN91" s="2">
        <v>2.3999999999999998E-3</v>
      </c>
    </row>
    <row r="92" spans="26:66" x14ac:dyDescent="0.25">
      <c r="Z92" s="2">
        <f t="shared" si="20"/>
        <v>180</v>
      </c>
      <c r="AA92" s="7">
        <f t="shared" si="21"/>
        <v>4.0500000000000002E-5</v>
      </c>
      <c r="AB92" s="7">
        <f t="shared" si="22"/>
        <v>0</v>
      </c>
      <c r="AC92" s="7">
        <f t="shared" si="23"/>
        <v>8.1999999999999994E-6</v>
      </c>
      <c r="AD92" s="7">
        <f t="shared" si="24"/>
        <v>0</v>
      </c>
      <c r="AE92" s="7">
        <f t="shared" si="25"/>
        <v>0</v>
      </c>
      <c r="AF92" s="7">
        <f t="shared" si="32"/>
        <v>7.7428571428571363E-5</v>
      </c>
      <c r="AG92" s="7">
        <f t="shared" si="27"/>
        <v>6.4399999999999993E-5</v>
      </c>
      <c r="AH92" s="4">
        <v>2.0999999999999999E-5</v>
      </c>
      <c r="AI92" s="4">
        <v>1.0499999999999999E-5</v>
      </c>
      <c r="AJ92" s="4">
        <v>1.375E-5</v>
      </c>
      <c r="AK92" s="7">
        <f t="shared" si="18"/>
        <v>2.1735299999999999E-2</v>
      </c>
      <c r="AL92" s="7">
        <f t="shared" si="28"/>
        <v>2.1735299999999999E-2</v>
      </c>
      <c r="AM92" s="9">
        <f t="shared" si="29"/>
        <v>2.1735299999999999E-2</v>
      </c>
      <c r="AN92" s="12">
        <f t="shared" si="17"/>
        <v>1.086765E-2</v>
      </c>
      <c r="AO92" s="4">
        <f t="shared" si="31"/>
        <v>1.285768085106384E-3</v>
      </c>
      <c r="AP92" s="7">
        <f t="shared" si="30"/>
        <v>1.285768085106384E-3</v>
      </c>
      <c r="AQ92" s="22">
        <f>ROUND((AQ96-AQ91)/($Z96-$Z91)*($Z92-$Z91) + AQ91,  7)</f>
        <v>2.9754999999999998E-3</v>
      </c>
      <c r="AR92" s="22">
        <f>ROUND((AR96-AR91)/($Z96-$Z91)*($Z92-$Z91) + AR91,  7)</f>
        <v>3.6151E-3</v>
      </c>
      <c r="AV92" s="2">
        <v>180</v>
      </c>
      <c r="AW92" s="2">
        <v>4.0500000000000002E-5</v>
      </c>
      <c r="AX92" s="2">
        <v>0</v>
      </c>
      <c r="AY92" s="2">
        <v>8.1999999999999994E-6</v>
      </c>
      <c r="AZ92" s="2">
        <v>0</v>
      </c>
      <c r="BA92" s="2">
        <v>0</v>
      </c>
      <c r="BB92" s="2">
        <v>1.4090000000000001E-4</v>
      </c>
      <c r="BC92" s="2">
        <v>6.4399999999999993E-5</v>
      </c>
      <c r="BD92" s="2">
        <v>4.0500000000000002E-5</v>
      </c>
      <c r="BE92" s="2">
        <v>5.0000000000000004E-6</v>
      </c>
      <c r="BF92" s="2">
        <v>3.9999999999999998E-7</v>
      </c>
      <c r="BG92" s="2">
        <v>2.1735299999999999E-2</v>
      </c>
      <c r="BH92" s="2">
        <v>2.1735299999999999E-2</v>
      </c>
      <c r="BI92" s="2">
        <v>2.1735299999999999E-2</v>
      </c>
      <c r="BJ92" s="2">
        <v>2.1735299999999999E-2</v>
      </c>
      <c r="BK92" s="2">
        <v>2.5000000000000001E-3</v>
      </c>
      <c r="BL92" s="2">
        <v>2.5000000000000001E-3</v>
      </c>
      <c r="BM92" s="2">
        <v>2.5000000000000001E-3</v>
      </c>
      <c r="BN92" s="2">
        <v>2.5000000000000001E-3</v>
      </c>
    </row>
    <row r="93" spans="26:66" x14ac:dyDescent="0.25">
      <c r="Z93" s="2">
        <f t="shared" si="20"/>
        <v>182</v>
      </c>
      <c r="AA93" s="7">
        <f t="shared" si="21"/>
        <v>4.0500000000000002E-5</v>
      </c>
      <c r="AB93" s="7">
        <f t="shared" si="22"/>
        <v>0</v>
      </c>
      <c r="AC93" s="7">
        <f t="shared" si="23"/>
        <v>8.1999999999999994E-6</v>
      </c>
      <c r="AD93" s="7">
        <f t="shared" si="24"/>
        <v>0</v>
      </c>
      <c r="AE93" s="7">
        <f t="shared" si="25"/>
        <v>0</v>
      </c>
      <c r="AF93" s="7">
        <f t="shared" si="32"/>
        <v>7.4331428571428499E-5</v>
      </c>
      <c r="AG93" s="7">
        <f t="shared" si="27"/>
        <v>5.9700000000000001E-5</v>
      </c>
      <c r="AH93" s="4">
        <v>2.05E-5</v>
      </c>
      <c r="AI93" s="4">
        <v>1.0000000000000001E-5</v>
      </c>
      <c r="AJ93" s="4">
        <v>1.3499999999999999E-5</v>
      </c>
      <c r="AK93" s="7">
        <f t="shared" si="18"/>
        <v>2.1526799999999999E-2</v>
      </c>
      <c r="AL93" s="7">
        <f t="shared" si="28"/>
        <v>2.1526799999999999E-2</v>
      </c>
      <c r="AM93" s="9">
        <f t="shared" si="29"/>
        <v>2.1526799999999999E-2</v>
      </c>
      <c r="AN93" s="12">
        <f t="shared" si="17"/>
        <v>1.0763399999999999E-2</v>
      </c>
      <c r="AO93" s="4">
        <f t="shared" si="31"/>
        <v>1.2703659574468096E-3</v>
      </c>
      <c r="AP93" s="7">
        <f t="shared" si="30"/>
        <v>1.2703659574468096E-3</v>
      </c>
      <c r="AQ93" s="22">
        <f>ROUND((AQ96-AQ91)/($Z96-$Z91)*($Z93-$Z91) + AQ91,  7)</f>
        <v>2.9255000000000001E-3</v>
      </c>
      <c r="AR93" s="22">
        <f>ROUND((AR96-AR91)/($Z96-$Z91)*($Z93-$Z91) + AR91,  7)</f>
        <v>3.5650999999999999E-3</v>
      </c>
      <c r="AV93" s="2">
        <v>182</v>
      </c>
      <c r="AW93" s="2">
        <v>4.0500000000000002E-5</v>
      </c>
      <c r="AX93" s="2">
        <v>0</v>
      </c>
      <c r="AY93" s="2">
        <v>8.1999999999999994E-6</v>
      </c>
      <c r="AZ93" s="2">
        <v>0</v>
      </c>
      <c r="BA93" s="2">
        <v>0</v>
      </c>
      <c r="BB93" s="2">
        <v>1.4359999999999999E-4</v>
      </c>
      <c r="BC93" s="2">
        <v>5.9700000000000001E-5</v>
      </c>
      <c r="BD93" s="2">
        <v>4.0500000000000002E-5</v>
      </c>
      <c r="BE93" s="2">
        <v>4.9000000000000005E-6</v>
      </c>
      <c r="BF93" s="2">
        <v>3.9999999999999998E-7</v>
      </c>
      <c r="BG93" s="2">
        <v>2.1526799999999999E-2</v>
      </c>
      <c r="BH93" s="2">
        <v>2.1526799999999999E-2</v>
      </c>
      <c r="BI93" s="2">
        <v>2.1526799999999999E-2</v>
      </c>
      <c r="BJ93" s="2">
        <v>2.1526799999999999E-2</v>
      </c>
      <c r="BK93" s="2">
        <v>2.9122000000000002E-3</v>
      </c>
      <c r="BL93" s="2">
        <v>2.9122000000000002E-3</v>
      </c>
      <c r="BM93" s="2">
        <v>2.9122000000000002E-3</v>
      </c>
      <c r="BN93" s="2">
        <v>2.9122000000000002E-3</v>
      </c>
    </row>
    <row r="94" spans="26:66" x14ac:dyDescent="0.25">
      <c r="Z94" s="2">
        <f t="shared" si="20"/>
        <v>184</v>
      </c>
      <c r="AA94" s="7">
        <f t="shared" si="21"/>
        <v>4.0500000000000002E-5</v>
      </c>
      <c r="AB94" s="7">
        <f t="shared" si="22"/>
        <v>0</v>
      </c>
      <c r="AC94" s="7">
        <f t="shared" si="23"/>
        <v>8.1000000000000004E-6</v>
      </c>
      <c r="AD94" s="7">
        <f t="shared" si="24"/>
        <v>0</v>
      </c>
      <c r="AE94" s="7">
        <f t="shared" si="25"/>
        <v>0</v>
      </c>
      <c r="AF94" s="7">
        <f t="shared" si="32"/>
        <v>7.1234285714285634E-5</v>
      </c>
      <c r="AG94" s="7">
        <f t="shared" si="27"/>
        <v>5.5000000000000002E-5</v>
      </c>
      <c r="AH94" s="4">
        <v>1.9899999999999999E-5</v>
      </c>
      <c r="AI94" s="4">
        <v>9.5000000000000005E-6</v>
      </c>
      <c r="AJ94" s="4">
        <v>1.3200000000000001E-5</v>
      </c>
      <c r="AK94" s="7">
        <f t="shared" si="18"/>
        <v>2.1318299999999998E-2</v>
      </c>
      <c r="AL94" s="7">
        <f t="shared" si="28"/>
        <v>2.1318299999999998E-2</v>
      </c>
      <c r="AM94" s="9">
        <f t="shared" si="29"/>
        <v>2.1318299999999998E-2</v>
      </c>
      <c r="AN94" s="12">
        <f t="shared" si="17"/>
        <v>1.0659149999999999E-2</v>
      </c>
      <c r="AO94" s="4">
        <f t="shared" si="31"/>
        <v>1.2549638297872352E-3</v>
      </c>
      <c r="AP94" s="7">
        <f t="shared" si="30"/>
        <v>1.2549638297872352E-3</v>
      </c>
      <c r="AQ94" s="22">
        <f>ROUND((AQ96-AQ91)/($Z96-$Z91)*($Z94-$Z91) + AQ91,  7)</f>
        <v>2.8755E-3</v>
      </c>
      <c r="AR94" s="22">
        <f>ROUND((AR96-AR91)/($Z96-$Z91)*($Z94-$Z91) + AR91,  7)</f>
        <v>3.5151000000000002E-3</v>
      </c>
      <c r="AV94" s="2">
        <v>184</v>
      </c>
      <c r="AW94" s="2">
        <v>4.0500000000000002E-5</v>
      </c>
      <c r="AX94" s="2">
        <v>0</v>
      </c>
      <c r="AY94" s="2">
        <v>8.1000000000000004E-6</v>
      </c>
      <c r="AZ94" s="2">
        <v>0</v>
      </c>
      <c r="BA94" s="2">
        <v>0</v>
      </c>
      <c r="BB94" s="2">
        <v>1.4630000000000001E-4</v>
      </c>
      <c r="BC94" s="2">
        <v>5.5000000000000002E-5</v>
      </c>
      <c r="BD94" s="2">
        <v>4.0500000000000002E-5</v>
      </c>
      <c r="BE94" s="2">
        <v>4.8000000000000006E-6</v>
      </c>
      <c r="BF94" s="2">
        <v>3.9999999999999998E-7</v>
      </c>
      <c r="BG94" s="2">
        <v>2.1318299999999998E-2</v>
      </c>
      <c r="BH94" s="2">
        <v>2.1318299999999998E-2</v>
      </c>
      <c r="BI94" s="2">
        <v>2.1318299999999998E-2</v>
      </c>
      <c r="BJ94" s="2">
        <v>2.1318299999999998E-2</v>
      </c>
      <c r="BK94" s="2">
        <v>3.3243999999999999E-3</v>
      </c>
      <c r="BL94" s="2">
        <v>3.3243999999999999E-3</v>
      </c>
      <c r="BM94" s="2">
        <v>3.3243999999999999E-3</v>
      </c>
      <c r="BN94" s="2">
        <v>3.3243999999999999E-3</v>
      </c>
    </row>
    <row r="95" spans="26:66" x14ac:dyDescent="0.25">
      <c r="Z95" s="2">
        <f t="shared" si="20"/>
        <v>186</v>
      </c>
      <c r="AA95" s="7">
        <f t="shared" si="21"/>
        <v>4.0500000000000002E-5</v>
      </c>
      <c r="AB95" s="7">
        <f t="shared" si="22"/>
        <v>0</v>
      </c>
      <c r="AC95" s="7">
        <f t="shared" si="23"/>
        <v>8.1000000000000004E-6</v>
      </c>
      <c r="AD95" s="7">
        <f t="shared" si="24"/>
        <v>0</v>
      </c>
      <c r="AE95" s="7">
        <f t="shared" si="25"/>
        <v>0</v>
      </c>
      <c r="AF95" s="7">
        <f t="shared" si="32"/>
        <v>6.813714285714277E-5</v>
      </c>
      <c r="AG95" s="7">
        <f t="shared" si="27"/>
        <v>4.9200000000000003E-5</v>
      </c>
      <c r="AH95" s="4">
        <v>1.9400000000000001E-5</v>
      </c>
      <c r="AI95" s="4">
        <v>9.0000000000000002E-6</v>
      </c>
      <c r="AJ95" s="4">
        <v>1.29E-5</v>
      </c>
      <c r="AK95" s="7">
        <f t="shared" si="18"/>
        <v>2.1109800000000001E-2</v>
      </c>
      <c r="AL95" s="7">
        <f t="shared" si="28"/>
        <v>2.1109800000000001E-2</v>
      </c>
      <c r="AM95" s="9">
        <f t="shared" si="29"/>
        <v>2.1109800000000001E-2</v>
      </c>
      <c r="AN95" s="12">
        <f t="shared" si="17"/>
        <v>1.0554900000000001E-2</v>
      </c>
      <c r="AO95" s="4">
        <f t="shared" si="31"/>
        <v>1.2395617021276608E-3</v>
      </c>
      <c r="AP95" s="7">
        <f t="shared" si="30"/>
        <v>1.2395617021276608E-3</v>
      </c>
      <c r="AQ95" s="22">
        <f>ROUND((AQ96-AQ91)/($Z96-$Z91)*($Z95-$Z91) + AQ91,  7)</f>
        <v>2.8254999999999999E-3</v>
      </c>
      <c r="AR95" s="22">
        <f>ROUND((AR96-AR91)/($Z96-$Z91)*($Z95-$Z91) + AR91,  7)</f>
        <v>3.4651E-3</v>
      </c>
      <c r="AV95" s="2">
        <v>186</v>
      </c>
      <c r="AW95" s="2">
        <v>4.0500000000000002E-5</v>
      </c>
      <c r="AX95" s="2">
        <v>0</v>
      </c>
      <c r="AY95" s="2">
        <v>8.1000000000000004E-6</v>
      </c>
      <c r="AZ95" s="2">
        <v>0</v>
      </c>
      <c r="BA95" s="2">
        <v>0</v>
      </c>
      <c r="BB95" s="2">
        <v>1.4899999999999999E-4</v>
      </c>
      <c r="BC95" s="2">
        <v>4.9200000000000003E-5</v>
      </c>
      <c r="BD95" s="2">
        <v>4.0500000000000002E-5</v>
      </c>
      <c r="BE95" s="2">
        <v>4.7000000000000007E-6</v>
      </c>
      <c r="BF95" s="2">
        <v>2.9999999999999999E-7</v>
      </c>
      <c r="BG95" s="2">
        <v>2.1109800000000001E-2</v>
      </c>
      <c r="BH95" s="2">
        <v>2.1109800000000001E-2</v>
      </c>
      <c r="BI95" s="2">
        <v>2.1109800000000001E-2</v>
      </c>
      <c r="BJ95" s="2">
        <v>2.1109800000000001E-2</v>
      </c>
      <c r="BK95" s="2">
        <v>3.7366000000000001E-3</v>
      </c>
      <c r="BL95" s="2">
        <v>3.7366000000000001E-3</v>
      </c>
      <c r="BM95" s="2">
        <v>3.7366000000000001E-3</v>
      </c>
      <c r="BN95" s="2">
        <v>3.7366000000000001E-3</v>
      </c>
    </row>
    <row r="96" spans="26:66" x14ac:dyDescent="0.25">
      <c r="Z96" s="2">
        <f t="shared" si="20"/>
        <v>188</v>
      </c>
      <c r="AA96" s="7">
        <f t="shared" si="21"/>
        <v>4.0500000000000002E-5</v>
      </c>
      <c r="AB96" s="7">
        <f t="shared" si="22"/>
        <v>0</v>
      </c>
      <c r="AC96" s="7">
        <f t="shared" si="23"/>
        <v>7.9999999999999996E-6</v>
      </c>
      <c r="AD96" s="7">
        <f t="shared" si="24"/>
        <v>0</v>
      </c>
      <c r="AE96" s="7">
        <f t="shared" si="25"/>
        <v>0</v>
      </c>
      <c r="AF96" s="7">
        <f t="shared" si="32"/>
        <v>6.5039999999999906E-5</v>
      </c>
      <c r="AG96" s="7">
        <f t="shared" si="27"/>
        <v>4.3399999999999998E-5</v>
      </c>
      <c r="AH96" s="4">
        <v>1.8899999999999999E-5</v>
      </c>
      <c r="AI96" s="4">
        <v>8.4999999999999999E-6</v>
      </c>
      <c r="AJ96" s="4">
        <v>1.26E-5</v>
      </c>
      <c r="AK96" s="7">
        <f t="shared" si="18"/>
        <v>2.0901300000000001E-2</v>
      </c>
      <c r="AL96" s="7">
        <f t="shared" si="28"/>
        <v>2.0901300000000001E-2</v>
      </c>
      <c r="AM96" s="9">
        <f t="shared" si="29"/>
        <v>2.0901300000000001E-2</v>
      </c>
      <c r="AN96" s="12">
        <f t="shared" si="17"/>
        <v>1.0450650000000001E-2</v>
      </c>
      <c r="AO96" s="4">
        <f t="shared" si="31"/>
        <v>1.2241595744680864E-3</v>
      </c>
      <c r="AP96" s="7">
        <f t="shared" si="30"/>
        <v>1.2241595744680864E-3</v>
      </c>
      <c r="AQ96" s="23">
        <f>AQ91-0.00025</f>
        <v>2.775533333333329E-3</v>
      </c>
      <c r="AR96" s="23">
        <f>AR91-0.00025</f>
        <v>3.4150999999999938E-3</v>
      </c>
      <c r="AV96" s="2">
        <v>188</v>
      </c>
      <c r="AW96" s="2">
        <v>4.0500000000000002E-5</v>
      </c>
      <c r="AX96" s="2">
        <v>0</v>
      </c>
      <c r="AY96" s="2">
        <v>7.9999999999999996E-6</v>
      </c>
      <c r="AZ96" s="2">
        <v>0</v>
      </c>
      <c r="BA96" s="2">
        <v>0</v>
      </c>
      <c r="BB96" s="2">
        <v>1.517E-4</v>
      </c>
      <c r="BC96" s="2">
        <v>4.3399999999999998E-5</v>
      </c>
      <c r="BD96" s="2">
        <v>4.0500000000000002E-5</v>
      </c>
      <c r="BE96" s="2">
        <v>4.6000000000000009E-6</v>
      </c>
      <c r="BF96" s="2">
        <v>2.9999999999999999E-7</v>
      </c>
      <c r="BG96" s="2">
        <v>2.0901300000000001E-2</v>
      </c>
      <c r="BH96" s="2">
        <v>2.0901300000000001E-2</v>
      </c>
      <c r="BI96" s="2">
        <v>2.0901300000000001E-2</v>
      </c>
      <c r="BJ96" s="2">
        <v>2.0901300000000001E-2</v>
      </c>
      <c r="BK96" s="2">
        <v>4.1488000000000002E-3</v>
      </c>
      <c r="BL96" s="2">
        <v>4.1488000000000002E-3</v>
      </c>
      <c r="BM96" s="2">
        <v>4.1488000000000002E-3</v>
      </c>
      <c r="BN96" s="2">
        <v>4.1488000000000002E-3</v>
      </c>
    </row>
    <row r="97" spans="26:66" x14ac:dyDescent="0.25">
      <c r="Z97" s="2">
        <f t="shared" si="20"/>
        <v>190</v>
      </c>
      <c r="AA97" s="7">
        <f t="shared" si="21"/>
        <v>4.0500000000000002E-5</v>
      </c>
      <c r="AB97" s="7">
        <f t="shared" si="22"/>
        <v>0</v>
      </c>
      <c r="AC97" s="7">
        <f t="shared" si="23"/>
        <v>7.9000000000000006E-6</v>
      </c>
      <c r="AD97" s="7">
        <f t="shared" si="24"/>
        <v>0</v>
      </c>
      <c r="AE97" s="7">
        <f t="shared" si="25"/>
        <v>0</v>
      </c>
      <c r="AF97" s="7">
        <f t="shared" si="32"/>
        <v>6.1942857142857042E-5</v>
      </c>
      <c r="AG97" s="7">
        <f t="shared" si="27"/>
        <v>3.5299999999999997E-5</v>
      </c>
      <c r="AH97" s="4">
        <v>1.8300000000000001E-5</v>
      </c>
      <c r="AI97" s="4">
        <v>7.9999999999999996E-6</v>
      </c>
      <c r="AJ97" s="4">
        <v>1.2299999999999999E-5</v>
      </c>
      <c r="AK97" s="7">
        <f t="shared" si="18"/>
        <v>2.0692800000000001E-2</v>
      </c>
      <c r="AL97" s="7">
        <f t="shared" si="28"/>
        <v>2.0692800000000001E-2</v>
      </c>
      <c r="AM97" s="9">
        <f t="shared" si="29"/>
        <v>2.0692800000000001E-2</v>
      </c>
      <c r="AN97" s="12">
        <f t="shared" si="17"/>
        <v>1.03464E-2</v>
      </c>
      <c r="AO97" s="4">
        <f t="shared" si="31"/>
        <v>1.208757446808512E-3</v>
      </c>
      <c r="AP97" s="7">
        <f t="shared" si="30"/>
        <v>1.208757446808512E-3</v>
      </c>
      <c r="AQ97" s="22">
        <f>ROUND((AQ101-AQ96)/($Z101-$Z96)*($Z97-$Z96) + AQ96,  7)</f>
        <v>2.7255000000000001E-3</v>
      </c>
      <c r="AR97" s="22">
        <f>ROUND((AR101-AR96)/($Z101-$Z96)*($Z97-$Z96) + AR96,  7)</f>
        <v>3.3651000000000002E-3</v>
      </c>
      <c r="AV97" s="2">
        <v>190</v>
      </c>
      <c r="AW97" s="2">
        <v>4.0500000000000002E-5</v>
      </c>
      <c r="AX97" s="2">
        <v>0</v>
      </c>
      <c r="AY97" s="2">
        <v>7.9000000000000006E-6</v>
      </c>
      <c r="AZ97" s="2">
        <v>0</v>
      </c>
      <c r="BA97" s="2">
        <v>0</v>
      </c>
      <c r="BB97" s="2">
        <v>1.5440000000000001E-4</v>
      </c>
      <c r="BC97" s="2">
        <v>3.5299999999999997E-5</v>
      </c>
      <c r="BD97" s="2">
        <v>4.0500000000000002E-5</v>
      </c>
      <c r="BE97" s="2">
        <v>4.500000000000001E-6</v>
      </c>
      <c r="BF97" s="2">
        <v>2.9999999999999999E-7</v>
      </c>
      <c r="BG97" s="2">
        <v>2.0692800000000001E-2</v>
      </c>
      <c r="BH97" s="2">
        <v>2.0692800000000001E-2</v>
      </c>
      <c r="BI97" s="2">
        <v>2.0692800000000001E-2</v>
      </c>
      <c r="BJ97" s="2">
        <v>2.0692800000000001E-2</v>
      </c>
      <c r="BK97" s="2">
        <v>4.561E-3</v>
      </c>
      <c r="BL97" s="2">
        <v>4.561E-3</v>
      </c>
      <c r="BM97" s="2">
        <v>4.561E-3</v>
      </c>
      <c r="BN97" s="2">
        <v>4.561E-3</v>
      </c>
    </row>
    <row r="98" spans="26:66" x14ac:dyDescent="0.25">
      <c r="Z98" s="2">
        <f t="shared" si="20"/>
        <v>192</v>
      </c>
      <c r="AA98" s="7">
        <f t="shared" si="21"/>
        <v>4.0500000000000002E-5</v>
      </c>
      <c r="AB98" s="7">
        <f t="shared" si="22"/>
        <v>0</v>
      </c>
      <c r="AC98" s="7">
        <f t="shared" si="23"/>
        <v>7.9000000000000006E-6</v>
      </c>
      <c r="AD98" s="7">
        <f t="shared" si="24"/>
        <v>0</v>
      </c>
      <c r="AE98" s="7">
        <f t="shared" si="25"/>
        <v>0</v>
      </c>
      <c r="AF98" s="7">
        <f t="shared" si="32"/>
        <v>5.8845714285714184E-5</v>
      </c>
      <c r="AG98" s="7">
        <f t="shared" si="27"/>
        <v>2.76E-5</v>
      </c>
      <c r="AH98" s="4">
        <v>1.7900000000000001E-5</v>
      </c>
      <c r="AI98" s="4">
        <v>7.7999999999999999E-6</v>
      </c>
      <c r="AJ98" s="4">
        <v>1.2E-5</v>
      </c>
      <c r="AK98" s="7">
        <f t="shared" si="18"/>
        <v>2.0396500000000001E-2</v>
      </c>
      <c r="AL98" s="7">
        <f t="shared" si="28"/>
        <v>2.0396500000000001E-2</v>
      </c>
      <c r="AM98" s="9">
        <f t="shared" si="29"/>
        <v>2.0396500000000001E-2</v>
      </c>
      <c r="AN98" s="12">
        <f t="shared" si="17"/>
        <v>1.0198250000000001E-2</v>
      </c>
      <c r="AO98" s="4">
        <f t="shared" si="31"/>
        <v>1.1933553191489376E-3</v>
      </c>
      <c r="AP98" s="7">
        <f t="shared" si="30"/>
        <v>1.1933553191489376E-3</v>
      </c>
      <c r="AQ98" s="22">
        <f>ROUND((AQ101-AQ96)/($Z101-$Z96)*($Z98-$Z96) + AQ96,  7)</f>
        <v>2.6754999999999999E-3</v>
      </c>
      <c r="AR98" s="22">
        <f>ROUND((AR101-AR96)/($Z101-$Z96)*($Z98-$Z96) + AR96,  7)</f>
        <v>3.3151000000000001E-3</v>
      </c>
      <c r="AV98" s="2">
        <v>192</v>
      </c>
      <c r="AW98" s="2">
        <v>4.0500000000000002E-5</v>
      </c>
      <c r="AX98" s="2">
        <v>0</v>
      </c>
      <c r="AY98" s="2">
        <v>7.9000000000000006E-6</v>
      </c>
      <c r="AZ98" s="2">
        <v>0</v>
      </c>
      <c r="BA98" s="2">
        <v>0</v>
      </c>
      <c r="BB98" s="2">
        <v>1.5300000000000001E-4</v>
      </c>
      <c r="BC98" s="2">
        <v>2.76E-5</v>
      </c>
      <c r="BD98" s="2">
        <v>4.0500000000000002E-5</v>
      </c>
      <c r="BE98" s="2">
        <v>4.4000000000000011E-6</v>
      </c>
      <c r="BF98" s="2">
        <v>2.9999999999999999E-7</v>
      </c>
      <c r="BG98" s="2">
        <v>2.0396500000000001E-2</v>
      </c>
      <c r="BH98" s="2">
        <v>2.0396500000000001E-2</v>
      </c>
      <c r="BI98" s="2">
        <v>2.0396500000000001E-2</v>
      </c>
      <c r="BJ98" s="2">
        <v>2.0396500000000001E-2</v>
      </c>
      <c r="BK98" s="2">
        <v>4.4780999999999996E-3</v>
      </c>
      <c r="BL98" s="2">
        <v>4.4780999999999996E-3</v>
      </c>
      <c r="BM98" s="2">
        <v>4.4780999999999996E-3</v>
      </c>
      <c r="BN98" s="2">
        <v>4.4780999999999996E-3</v>
      </c>
    </row>
    <row r="99" spans="26:66" x14ac:dyDescent="0.25">
      <c r="Z99" s="2">
        <f t="shared" si="20"/>
        <v>194</v>
      </c>
      <c r="AA99" s="7">
        <f t="shared" si="21"/>
        <v>4.0500000000000002E-5</v>
      </c>
      <c r="AB99" s="7">
        <f t="shared" si="22"/>
        <v>0</v>
      </c>
      <c r="AC99" s="7">
        <f t="shared" si="23"/>
        <v>7.7999999999999999E-6</v>
      </c>
      <c r="AD99" s="7">
        <f t="shared" si="24"/>
        <v>0</v>
      </c>
      <c r="AE99" s="7">
        <f t="shared" si="25"/>
        <v>0</v>
      </c>
      <c r="AF99" s="7">
        <f t="shared" si="32"/>
        <v>5.5748571428571327E-5</v>
      </c>
      <c r="AG99" s="7">
        <f t="shared" si="27"/>
        <v>0</v>
      </c>
      <c r="AH99" s="4">
        <v>1.7499999999999998E-5</v>
      </c>
      <c r="AI99" s="4">
        <v>7.6000000000000001E-6</v>
      </c>
      <c r="AJ99" s="4">
        <v>1.17E-5</v>
      </c>
      <c r="AK99" s="7">
        <f t="shared" si="18"/>
        <v>2.0100199999999999E-2</v>
      </c>
      <c r="AL99" s="7">
        <f t="shared" si="28"/>
        <v>2.0100199999999999E-2</v>
      </c>
      <c r="AM99" s="9">
        <f t="shared" si="29"/>
        <v>2.0100199999999999E-2</v>
      </c>
      <c r="AN99" s="12">
        <f t="shared" si="17"/>
        <v>1.0050099999999999E-2</v>
      </c>
      <c r="AO99" s="4">
        <f t="shared" si="31"/>
        <v>1.1779531914893632E-3</v>
      </c>
      <c r="AP99" s="7">
        <f t="shared" si="30"/>
        <v>1.1779531914893632E-3</v>
      </c>
      <c r="AQ99" s="22">
        <f>ROUND((AQ101-AQ96)/($Z101-$Z96)*($Z99-$Z96) + AQ96,  7)</f>
        <v>2.6254999999999998E-3</v>
      </c>
      <c r="AR99" s="22">
        <f>ROUND((AR101-AR96)/($Z101-$Z96)*($Z99-$Z96) + AR96,  7)</f>
        <v>3.2650999999999999E-3</v>
      </c>
      <c r="AV99" s="2">
        <v>194</v>
      </c>
      <c r="AW99" s="2">
        <v>4.0500000000000002E-5</v>
      </c>
      <c r="AX99" s="2">
        <v>0</v>
      </c>
      <c r="AY99" s="2">
        <v>7.7999999999999999E-6</v>
      </c>
      <c r="AZ99" s="2">
        <v>0</v>
      </c>
      <c r="BA99" s="2">
        <v>0</v>
      </c>
      <c r="BB99" s="2">
        <v>1.47E-4</v>
      </c>
      <c r="BC99" s="2">
        <v>0</v>
      </c>
      <c r="BD99" s="2">
        <v>4.0500000000000002E-5</v>
      </c>
      <c r="BE99" s="2">
        <v>4.3000000000000012E-6</v>
      </c>
      <c r="BF99" s="2">
        <v>2.9999999999999999E-7</v>
      </c>
      <c r="BG99" s="2">
        <v>2.0100199999999999E-2</v>
      </c>
      <c r="BH99" s="2">
        <v>2.0100199999999999E-2</v>
      </c>
      <c r="BI99" s="2">
        <v>2.0100199999999999E-2</v>
      </c>
      <c r="BJ99" s="2">
        <v>2.0100199999999999E-2</v>
      </c>
      <c r="BK99" s="2">
        <v>4.3952000000000001E-3</v>
      </c>
      <c r="BL99" s="2">
        <v>4.3952000000000001E-3</v>
      </c>
      <c r="BM99" s="2">
        <v>4.3952000000000001E-3</v>
      </c>
      <c r="BN99" s="2">
        <v>4.3952000000000001E-3</v>
      </c>
    </row>
    <row r="100" spans="26:66" x14ac:dyDescent="0.25">
      <c r="Z100" s="2">
        <f t="shared" si="20"/>
        <v>196</v>
      </c>
      <c r="AA100" s="7">
        <f t="shared" si="21"/>
        <v>4.0500000000000002E-5</v>
      </c>
      <c r="AB100" s="7">
        <f t="shared" si="22"/>
        <v>0</v>
      </c>
      <c r="AC100" s="7">
        <f t="shared" si="23"/>
        <v>7.7999999999999999E-6</v>
      </c>
      <c r="AD100" s="7">
        <f t="shared" si="24"/>
        <v>0</v>
      </c>
      <c r="AE100" s="7">
        <f t="shared" si="25"/>
        <v>0</v>
      </c>
      <c r="AF100" s="7">
        <f t="shared" si="32"/>
        <v>5.2651428571428469E-5</v>
      </c>
      <c r="AG100" s="7">
        <f t="shared" si="27"/>
        <v>0</v>
      </c>
      <c r="AH100" s="4">
        <v>1.7099999999999999E-5</v>
      </c>
      <c r="AI100" s="4">
        <v>7.4000000000000003E-6</v>
      </c>
      <c r="AJ100" s="4">
        <v>1.1399999999999999E-5</v>
      </c>
      <c r="AK100" s="7">
        <f t="shared" si="18"/>
        <v>1.9803899999999999E-2</v>
      </c>
      <c r="AL100" s="7">
        <f t="shared" si="28"/>
        <v>1.9803899999999999E-2</v>
      </c>
      <c r="AM100" s="9">
        <f t="shared" si="29"/>
        <v>1.9803899999999999E-2</v>
      </c>
      <c r="AN100" s="12">
        <f t="shared" si="17"/>
        <v>9.9019499999999996E-3</v>
      </c>
      <c r="AO100" s="4">
        <f t="shared" si="31"/>
        <v>1.1625510638297888E-3</v>
      </c>
      <c r="AP100" s="7">
        <f t="shared" si="30"/>
        <v>1.1625510638297888E-3</v>
      </c>
      <c r="AQ100" s="22">
        <f>ROUND((AQ101-AQ96)/($Z101-$Z96)*($Z100-$Z96) + AQ96,  7)</f>
        <v>2.5755000000000001E-3</v>
      </c>
      <c r="AR100" s="22">
        <f>ROUND((AR101-AR96)/($Z101-$Z96)*($Z100-$Z96) + AR96,  7)</f>
        <v>3.2150999999999998E-3</v>
      </c>
      <c r="AV100" s="2">
        <v>196</v>
      </c>
      <c r="AW100" s="2">
        <v>4.0500000000000002E-5</v>
      </c>
      <c r="AX100" s="2">
        <v>0</v>
      </c>
      <c r="AY100" s="2">
        <v>7.7999999999999999E-6</v>
      </c>
      <c r="AZ100" s="2">
        <v>0</v>
      </c>
      <c r="BA100" s="2">
        <v>0</v>
      </c>
      <c r="BB100" s="2">
        <v>1.35E-4</v>
      </c>
      <c r="BC100" s="2">
        <v>0</v>
      </c>
      <c r="BD100" s="2">
        <v>4.0500000000000002E-5</v>
      </c>
      <c r="BE100" s="2">
        <v>4.2000000000000013E-6</v>
      </c>
      <c r="BF100" s="2">
        <v>2.9999999999999999E-7</v>
      </c>
      <c r="BG100" s="2">
        <v>1.9803899999999999E-2</v>
      </c>
      <c r="BH100" s="2">
        <v>1.9803899999999999E-2</v>
      </c>
      <c r="BI100" s="2">
        <v>1.9803899999999999E-2</v>
      </c>
      <c r="BJ100" s="2">
        <v>1.9803899999999999E-2</v>
      </c>
      <c r="BK100" s="2">
        <v>4.3122999999999998E-3</v>
      </c>
      <c r="BL100" s="2">
        <v>4.3122999999999998E-3</v>
      </c>
      <c r="BM100" s="2">
        <v>4.3122999999999998E-3</v>
      </c>
      <c r="BN100" s="2">
        <v>4.3122999999999998E-3</v>
      </c>
    </row>
    <row r="101" spans="26:66" x14ac:dyDescent="0.25">
      <c r="Z101" s="2">
        <f t="shared" si="20"/>
        <v>198</v>
      </c>
      <c r="AA101" s="7">
        <f t="shared" si="21"/>
        <v>4.0500000000000002E-5</v>
      </c>
      <c r="AB101" s="7">
        <f t="shared" si="22"/>
        <v>0</v>
      </c>
      <c r="AC101" s="7">
        <f t="shared" si="23"/>
        <v>7.7000000000000008E-6</v>
      </c>
      <c r="AD101" s="7">
        <f t="shared" si="24"/>
        <v>0</v>
      </c>
      <c r="AE101" s="7">
        <f t="shared" si="25"/>
        <v>0</v>
      </c>
      <c r="AF101" s="7">
        <f t="shared" si="32"/>
        <v>4.9554285714285612E-5</v>
      </c>
      <c r="AG101" s="7">
        <f t="shared" si="27"/>
        <v>0</v>
      </c>
      <c r="AH101" s="4">
        <v>1.6699999999999999E-5</v>
      </c>
      <c r="AI101" s="4">
        <v>7.1999999999999997E-6</v>
      </c>
      <c r="AJ101" s="4">
        <v>1.11E-5</v>
      </c>
      <c r="AK101" s="7">
        <f t="shared" si="18"/>
        <v>1.95076E-2</v>
      </c>
      <c r="AL101" s="7">
        <f t="shared" si="28"/>
        <v>1.95076E-2</v>
      </c>
      <c r="AM101" s="9">
        <f t="shared" si="29"/>
        <v>1.95076E-2</v>
      </c>
      <c r="AN101" s="12">
        <f t="shared" si="17"/>
        <v>9.7538E-3</v>
      </c>
      <c r="AO101" s="4">
        <f t="shared" si="31"/>
        <v>1.1471489361702144E-3</v>
      </c>
      <c r="AP101" s="7">
        <f t="shared" si="30"/>
        <v>1.1471489361702144E-3</v>
      </c>
      <c r="AQ101" s="23">
        <f>AQ96-0.00025</f>
        <v>2.5255333333333288E-3</v>
      </c>
      <c r="AR101" s="23">
        <f>AR96-0.00025</f>
        <v>3.1650999999999936E-3</v>
      </c>
      <c r="AV101" s="2">
        <v>198</v>
      </c>
      <c r="AW101" s="2">
        <v>4.0500000000000002E-5</v>
      </c>
      <c r="AX101" s="2">
        <v>0</v>
      </c>
      <c r="AY101" s="2">
        <v>7.7000000000000008E-6</v>
      </c>
      <c r="AZ101" s="2">
        <v>0</v>
      </c>
      <c r="BA101" s="2">
        <v>0</v>
      </c>
      <c r="BB101" s="2">
        <v>1.119E-4</v>
      </c>
      <c r="BC101" s="2">
        <v>0</v>
      </c>
      <c r="BD101" s="2">
        <v>4.0500000000000002E-5</v>
      </c>
      <c r="BE101" s="2">
        <v>4.1000000000000014E-6</v>
      </c>
      <c r="BF101" s="2">
        <v>2.9999999999999999E-7</v>
      </c>
      <c r="BG101" s="2">
        <v>1.95076E-2</v>
      </c>
      <c r="BH101" s="2">
        <v>1.95076E-2</v>
      </c>
      <c r="BI101" s="2">
        <v>1.95076E-2</v>
      </c>
      <c r="BJ101" s="2">
        <v>1.95076E-2</v>
      </c>
      <c r="BK101" s="2">
        <v>4.2294000000000003E-3</v>
      </c>
      <c r="BL101" s="2">
        <v>4.2294000000000003E-3</v>
      </c>
      <c r="BM101" s="2">
        <v>4.2294000000000003E-3</v>
      </c>
      <c r="BN101" s="2">
        <v>4.2294000000000003E-3</v>
      </c>
    </row>
    <row r="102" spans="26:66" x14ac:dyDescent="0.25">
      <c r="Z102" s="2">
        <f t="shared" si="20"/>
        <v>200</v>
      </c>
      <c r="AA102" s="7">
        <f t="shared" si="21"/>
        <v>4.0500000000000002E-5</v>
      </c>
      <c r="AB102" s="7">
        <f t="shared" si="22"/>
        <v>0</v>
      </c>
      <c r="AC102" s="7">
        <f t="shared" si="23"/>
        <v>7.6000000000000001E-6</v>
      </c>
      <c r="AD102" s="7">
        <f t="shared" si="24"/>
        <v>0</v>
      </c>
      <c r="AE102" s="7">
        <f t="shared" si="25"/>
        <v>0</v>
      </c>
      <c r="AF102" s="7">
        <f t="shared" si="32"/>
        <v>4.6457142857142754E-5</v>
      </c>
      <c r="AG102" s="7">
        <f t="shared" si="27"/>
        <v>0</v>
      </c>
      <c r="AH102" s="4">
        <v>1.63E-5</v>
      </c>
      <c r="AI102" s="4">
        <v>6.999999999999999E-6</v>
      </c>
      <c r="AJ102" s="4">
        <v>1.0849999999999999E-5</v>
      </c>
      <c r="AK102" s="7">
        <f t="shared" si="18"/>
        <v>1.9211300000000001E-2</v>
      </c>
      <c r="AL102" s="7">
        <f t="shared" si="28"/>
        <v>1.9211300000000001E-2</v>
      </c>
      <c r="AM102" s="9">
        <f t="shared" si="29"/>
        <v>1.9211300000000001E-2</v>
      </c>
      <c r="AN102" s="12">
        <f t="shared" si="17"/>
        <v>9.6056500000000003E-3</v>
      </c>
      <c r="AO102" s="4">
        <f t="shared" si="31"/>
        <v>1.13174680851064E-3</v>
      </c>
      <c r="AP102" s="7">
        <f t="shared" si="30"/>
        <v>1.13174680851064E-3</v>
      </c>
      <c r="AQ102" s="22">
        <f>ROUND((AQ106-AQ101)/($Z106-$Z101)*($Z102-$Z101) + AQ101,  7)</f>
        <v>2.4754999999999998E-3</v>
      </c>
      <c r="AR102" s="22">
        <f>ROUND((AR106-AR101)/($Z106-$Z101)*($Z102-$Z101) + AR101,  7)</f>
        <v>3.1151E-3</v>
      </c>
      <c r="AV102" s="2">
        <v>200</v>
      </c>
      <c r="AW102" s="2">
        <v>4.0500000000000002E-5</v>
      </c>
      <c r="AX102" s="2">
        <v>0</v>
      </c>
      <c r="AY102" s="2">
        <v>7.6000000000000001E-6</v>
      </c>
      <c r="AZ102" s="2">
        <v>0</v>
      </c>
      <c r="BA102" s="2">
        <v>0</v>
      </c>
      <c r="BB102" s="2">
        <v>8.8800000000000004E-5</v>
      </c>
      <c r="BC102" s="2">
        <v>0</v>
      </c>
      <c r="BD102" s="2">
        <v>4.0500000000000002E-5</v>
      </c>
      <c r="BE102" s="2">
        <v>4.0000000000000015E-6</v>
      </c>
      <c r="BF102" s="2">
        <v>2.9999999999999999E-7</v>
      </c>
      <c r="BG102" s="2">
        <v>1.9211300000000001E-2</v>
      </c>
      <c r="BH102" s="2">
        <v>1.9211300000000001E-2</v>
      </c>
      <c r="BI102" s="2">
        <v>1.9211300000000001E-2</v>
      </c>
      <c r="BJ102" s="2">
        <v>1.9211300000000001E-2</v>
      </c>
      <c r="BK102" s="2">
        <v>4.1465E-3</v>
      </c>
      <c r="BL102" s="2">
        <v>4.1465E-3</v>
      </c>
      <c r="BM102" s="2">
        <v>4.1465E-3</v>
      </c>
      <c r="BN102" s="2">
        <v>4.1465E-3</v>
      </c>
    </row>
    <row r="103" spans="26:66" x14ac:dyDescent="0.25">
      <c r="Z103" s="2">
        <f t="shared" si="20"/>
        <v>202</v>
      </c>
      <c r="AA103" s="7">
        <f t="shared" si="21"/>
        <v>4.0500000000000002E-5</v>
      </c>
      <c r="AB103" s="7">
        <f t="shared" si="22"/>
        <v>0</v>
      </c>
      <c r="AC103" s="7">
        <f t="shared" si="23"/>
        <v>7.5000000000000002E-6</v>
      </c>
      <c r="AD103" s="7">
        <f t="shared" si="24"/>
        <v>0</v>
      </c>
      <c r="AE103" s="7">
        <f t="shared" si="25"/>
        <v>0</v>
      </c>
      <c r="AF103" s="7">
        <f t="shared" si="32"/>
        <v>4.3359999999999897E-5</v>
      </c>
      <c r="AG103" s="7">
        <f t="shared" si="27"/>
        <v>0</v>
      </c>
      <c r="AH103" s="4">
        <v>1.5800000000000001E-5</v>
      </c>
      <c r="AI103" s="4">
        <v>6.8000000000000001E-6</v>
      </c>
      <c r="AJ103" s="4">
        <v>1.06E-5</v>
      </c>
      <c r="AK103" s="7">
        <f t="shared" si="18"/>
        <v>1.88078E-2</v>
      </c>
      <c r="AL103" s="7">
        <f t="shared" si="28"/>
        <v>1.88078E-2</v>
      </c>
      <c r="AM103" s="9">
        <f t="shared" si="29"/>
        <v>1.88078E-2</v>
      </c>
      <c r="AN103" s="12">
        <f t="shared" si="17"/>
        <v>9.4038999999999998E-3</v>
      </c>
      <c r="AO103" s="4">
        <f t="shared" si="31"/>
        <v>1.1163446808510656E-3</v>
      </c>
      <c r="AP103" s="7">
        <f t="shared" si="30"/>
        <v>1.1163446808510656E-3</v>
      </c>
      <c r="AQ103" s="22">
        <f>ROUND((AQ106-AQ101)/($Z106-$Z101)*($Z103-$Z101) + AQ101,  7)</f>
        <v>2.4255000000000001E-3</v>
      </c>
      <c r="AR103" s="22">
        <f>ROUND((AR106-AR101)/($Z106-$Z101)*($Z103-$Z101) + AR101,  7)</f>
        <v>3.0650999999999999E-3</v>
      </c>
      <c r="AV103" s="2">
        <v>202</v>
      </c>
      <c r="AW103" s="2">
        <v>4.0500000000000002E-5</v>
      </c>
      <c r="AX103" s="2">
        <v>0</v>
      </c>
      <c r="AY103" s="2">
        <v>7.5000000000000002E-6</v>
      </c>
      <c r="AZ103" s="2">
        <v>0</v>
      </c>
      <c r="BA103" s="2">
        <v>0</v>
      </c>
      <c r="BB103" s="2">
        <v>6.3700000000000003E-5</v>
      </c>
      <c r="BC103" s="2">
        <v>0</v>
      </c>
      <c r="BD103" s="2">
        <v>4.0500000000000002E-5</v>
      </c>
      <c r="BE103" s="2">
        <v>3.9000000000000016E-6</v>
      </c>
      <c r="BF103" s="2">
        <v>2.9999999999999999E-7</v>
      </c>
      <c r="BG103" s="2">
        <v>1.88078E-2</v>
      </c>
      <c r="BH103" s="2">
        <v>1.88078E-2</v>
      </c>
      <c r="BI103" s="2">
        <v>1.88078E-2</v>
      </c>
      <c r="BJ103" s="2">
        <v>1.88078E-2</v>
      </c>
      <c r="BK103" s="2">
        <v>4.0896999999999999E-3</v>
      </c>
      <c r="BL103" s="2">
        <v>4.0896999999999999E-3</v>
      </c>
      <c r="BM103" s="2">
        <v>4.0896999999999999E-3</v>
      </c>
      <c r="BN103" s="2">
        <v>4.0896999999999999E-3</v>
      </c>
    </row>
    <row r="104" spans="26:66" x14ac:dyDescent="0.25">
      <c r="Z104" s="2">
        <f t="shared" si="20"/>
        <v>204</v>
      </c>
      <c r="AA104" s="7">
        <f t="shared" si="21"/>
        <v>4.0500000000000002E-5</v>
      </c>
      <c r="AB104" s="7">
        <f t="shared" si="22"/>
        <v>0</v>
      </c>
      <c r="AC104" s="7">
        <f t="shared" si="23"/>
        <v>7.4000000000000003E-6</v>
      </c>
      <c r="AD104" s="7">
        <f t="shared" si="24"/>
        <v>0</v>
      </c>
      <c r="AE104" s="7">
        <f t="shared" si="25"/>
        <v>0</v>
      </c>
      <c r="AF104" s="7">
        <f t="shared" si="32"/>
        <v>4.0262857142857039E-5</v>
      </c>
      <c r="AG104" s="7">
        <f t="shared" si="27"/>
        <v>0</v>
      </c>
      <c r="AH104" s="4">
        <v>1.5400000000000002E-5</v>
      </c>
      <c r="AI104" s="4">
        <v>6.6000000000000003E-6</v>
      </c>
      <c r="AJ104" s="4">
        <v>1.03E-5</v>
      </c>
      <c r="AK104" s="7">
        <f t="shared" si="18"/>
        <v>1.8404199999999999E-2</v>
      </c>
      <c r="AL104" s="7">
        <f t="shared" si="28"/>
        <v>1.8404199999999999E-2</v>
      </c>
      <c r="AM104" s="9">
        <f t="shared" si="29"/>
        <v>1.8404199999999999E-2</v>
      </c>
      <c r="AN104" s="12">
        <f t="shared" si="17"/>
        <v>9.2020999999999995E-3</v>
      </c>
      <c r="AO104" s="4">
        <f t="shared" si="31"/>
        <v>1.1009425531914912E-3</v>
      </c>
      <c r="AP104" s="7">
        <f t="shared" si="30"/>
        <v>1.1009425531914912E-3</v>
      </c>
      <c r="AQ104" s="22">
        <f>ROUND((AQ106-AQ101)/($Z106-$Z101)*($Z104-$Z101) + AQ101,  7)</f>
        <v>2.3755E-3</v>
      </c>
      <c r="AR104" s="22">
        <f>ROUND((AR106-AR101)/($Z106-$Z101)*($Z104-$Z101) + AR101,  7)</f>
        <v>3.0151000000000002E-3</v>
      </c>
      <c r="AV104" s="2">
        <v>204</v>
      </c>
      <c r="AW104" s="2">
        <v>4.0500000000000002E-5</v>
      </c>
      <c r="AX104" s="2">
        <v>0</v>
      </c>
      <c r="AY104" s="2">
        <v>7.4000000000000003E-6</v>
      </c>
      <c r="AZ104" s="2">
        <v>0</v>
      </c>
      <c r="BA104" s="2">
        <v>0</v>
      </c>
      <c r="BB104" s="2">
        <v>3.7200000000000003E-5</v>
      </c>
      <c r="BC104" s="2">
        <v>0</v>
      </c>
      <c r="BD104" s="2">
        <v>4.0500000000000002E-5</v>
      </c>
      <c r="BE104" s="2">
        <v>3.8000000000000017E-6</v>
      </c>
      <c r="BF104" s="2">
        <v>2.9999999999999999E-7</v>
      </c>
      <c r="BG104" s="2">
        <v>1.8404199999999999E-2</v>
      </c>
      <c r="BH104" s="2">
        <v>1.8404199999999999E-2</v>
      </c>
      <c r="BI104" s="2">
        <v>1.8404199999999999E-2</v>
      </c>
      <c r="BJ104" s="2">
        <v>1.8404199999999999E-2</v>
      </c>
      <c r="BK104" s="2">
        <v>4.0327999999999996E-3</v>
      </c>
      <c r="BL104" s="2">
        <v>4.0327999999999996E-3</v>
      </c>
      <c r="BM104" s="2">
        <v>4.0327999999999996E-3</v>
      </c>
      <c r="BN104" s="2">
        <v>4.0327999999999996E-3</v>
      </c>
    </row>
    <row r="105" spans="26:66" x14ac:dyDescent="0.25">
      <c r="Z105" s="2">
        <f t="shared" si="20"/>
        <v>206</v>
      </c>
      <c r="AA105" s="7">
        <f t="shared" si="21"/>
        <v>4.0500000000000002E-5</v>
      </c>
      <c r="AB105" s="7">
        <f t="shared" si="22"/>
        <v>0</v>
      </c>
      <c r="AC105" s="7">
        <f t="shared" si="23"/>
        <v>7.3000000000000004E-6</v>
      </c>
      <c r="AD105" s="7">
        <f t="shared" si="24"/>
        <v>0</v>
      </c>
      <c r="AE105" s="7">
        <f t="shared" si="25"/>
        <v>0</v>
      </c>
      <c r="AF105" s="7">
        <f t="shared" si="32"/>
        <v>3.7165714285714182E-5</v>
      </c>
      <c r="AG105" s="7">
        <f t="shared" si="27"/>
        <v>0</v>
      </c>
      <c r="AH105" s="4">
        <v>1.5E-5</v>
      </c>
      <c r="AI105" s="4">
        <v>6.3999999999999997E-6</v>
      </c>
      <c r="AJ105" s="4">
        <v>1.0000000000000001E-5</v>
      </c>
      <c r="AK105" s="7">
        <f t="shared" si="18"/>
        <v>1.8000599999999999E-2</v>
      </c>
      <c r="AL105" s="7">
        <f t="shared" si="28"/>
        <v>1.8000599999999999E-2</v>
      </c>
      <c r="AM105" s="9">
        <f t="shared" si="29"/>
        <v>1.8000599999999999E-2</v>
      </c>
      <c r="AN105" s="12">
        <f t="shared" si="17"/>
        <v>9.0002999999999993E-3</v>
      </c>
      <c r="AO105" s="4">
        <f t="shared" si="31"/>
        <v>1.0855404255319169E-3</v>
      </c>
      <c r="AP105" s="7">
        <f t="shared" si="30"/>
        <v>1.0855404255319169E-3</v>
      </c>
      <c r="AQ105" s="22">
        <f>ROUND((AQ106-AQ101)/($Z106-$Z101)*($Z105-$Z101) + AQ101,  7)</f>
        <v>2.3254999999999999E-3</v>
      </c>
      <c r="AR105" s="22">
        <f>ROUND((AR106-AR101)/($Z106-$Z101)*($Z105-$Z101) + AR101,  7)</f>
        <v>2.9651E-3</v>
      </c>
      <c r="AV105" s="2">
        <v>206</v>
      </c>
      <c r="AW105" s="2">
        <v>4.0500000000000002E-5</v>
      </c>
      <c r="AX105" s="2">
        <v>0</v>
      </c>
      <c r="AY105" s="2">
        <v>7.3000000000000004E-6</v>
      </c>
      <c r="AZ105" s="2">
        <v>0</v>
      </c>
      <c r="BA105" s="2">
        <v>0</v>
      </c>
      <c r="BB105" s="2">
        <v>9.9999999999999995E-7</v>
      </c>
      <c r="BC105" s="2">
        <v>0</v>
      </c>
      <c r="BD105" s="2">
        <v>4.0500000000000002E-5</v>
      </c>
      <c r="BE105" s="2">
        <v>3.7000000000000018E-6</v>
      </c>
      <c r="BF105" s="2">
        <v>2.9999999999999999E-7</v>
      </c>
      <c r="BG105" s="2">
        <v>1.8000599999999999E-2</v>
      </c>
      <c r="BH105" s="2">
        <v>1.8000599999999999E-2</v>
      </c>
      <c r="BI105" s="2">
        <v>1.8000599999999999E-2</v>
      </c>
      <c r="BJ105" s="2">
        <v>1.8000599999999999E-2</v>
      </c>
      <c r="BK105" s="2">
        <v>3.9759000000000001E-3</v>
      </c>
      <c r="BL105" s="2">
        <v>3.9759000000000001E-3</v>
      </c>
      <c r="BM105" s="2">
        <v>3.9759000000000001E-3</v>
      </c>
      <c r="BN105" s="2">
        <v>3.9759000000000001E-3</v>
      </c>
    </row>
    <row r="106" spans="26:66" x14ac:dyDescent="0.25">
      <c r="Z106" s="2">
        <f t="shared" si="20"/>
        <v>208</v>
      </c>
      <c r="AA106" s="7">
        <f t="shared" si="21"/>
        <v>4.0500000000000002E-5</v>
      </c>
      <c r="AB106" s="7">
        <f t="shared" si="22"/>
        <v>0</v>
      </c>
      <c r="AC106" s="7">
        <f t="shared" si="23"/>
        <v>7.1999999999999997E-6</v>
      </c>
      <c r="AD106" s="7">
        <f t="shared" si="24"/>
        <v>0</v>
      </c>
      <c r="AE106" s="7">
        <f t="shared" si="25"/>
        <v>0</v>
      </c>
      <c r="AF106" s="7">
        <f t="shared" si="32"/>
        <v>3.4068571428571324E-5</v>
      </c>
      <c r="AG106" s="7">
        <f t="shared" si="27"/>
        <v>0</v>
      </c>
      <c r="AH106" s="4">
        <v>1.4600000000000001E-5</v>
      </c>
      <c r="AI106" s="4">
        <v>6.1999999999999999E-6</v>
      </c>
      <c r="AJ106" s="4">
        <v>9.7000000000000003E-6</v>
      </c>
      <c r="AK106" s="7">
        <f t="shared" si="18"/>
        <v>1.7597000000000002E-2</v>
      </c>
      <c r="AL106" s="7">
        <f t="shared" si="28"/>
        <v>1.7597000000000002E-2</v>
      </c>
      <c r="AM106" s="9">
        <f t="shared" si="29"/>
        <v>1.7597000000000002E-2</v>
      </c>
      <c r="AN106" s="12">
        <f t="shared" si="17"/>
        <v>8.7985000000000008E-3</v>
      </c>
      <c r="AO106" s="4">
        <f t="shared" si="31"/>
        <v>1.0701382978723425E-3</v>
      </c>
      <c r="AP106" s="7">
        <f t="shared" si="30"/>
        <v>1.0701382978723425E-3</v>
      </c>
      <c r="AQ106" s="23">
        <f>AQ101-0.00025</f>
        <v>2.2755333333333285E-3</v>
      </c>
      <c r="AR106" s="23">
        <f>AR101-0.00025</f>
        <v>2.9150999999999934E-3</v>
      </c>
      <c r="AV106" s="2">
        <v>208</v>
      </c>
      <c r="AW106" s="2">
        <v>4.0500000000000002E-5</v>
      </c>
      <c r="AX106" s="2">
        <v>0</v>
      </c>
      <c r="AY106" s="2">
        <v>7.1999999999999997E-6</v>
      </c>
      <c r="AZ106" s="2">
        <v>0</v>
      </c>
      <c r="BA106" s="2">
        <v>0</v>
      </c>
      <c r="BB106" s="2">
        <v>8.9999999999999996E-7</v>
      </c>
      <c r="BC106" s="2">
        <v>0</v>
      </c>
      <c r="BD106" s="2">
        <v>4.0500000000000002E-5</v>
      </c>
      <c r="BE106" s="2">
        <v>3.600000000000002E-6</v>
      </c>
      <c r="BF106" s="2">
        <v>2.9999999999999999E-7</v>
      </c>
      <c r="BG106" s="2">
        <v>1.7597000000000002E-2</v>
      </c>
      <c r="BH106" s="2">
        <v>1.7597000000000002E-2</v>
      </c>
      <c r="BI106" s="2">
        <v>1.7597000000000002E-2</v>
      </c>
      <c r="BJ106" s="2">
        <v>1.7597000000000002E-2</v>
      </c>
      <c r="BK106" s="2">
        <v>3.9191E-3</v>
      </c>
      <c r="BL106" s="2">
        <v>3.9191E-3</v>
      </c>
      <c r="BM106" s="2">
        <v>3.9191E-3</v>
      </c>
      <c r="BN106" s="2">
        <v>3.9191E-3</v>
      </c>
    </row>
    <row r="107" spans="26:66" x14ac:dyDescent="0.25">
      <c r="Z107" s="2">
        <f t="shared" si="20"/>
        <v>210</v>
      </c>
      <c r="AA107" s="7">
        <f t="shared" si="21"/>
        <v>4.0500000000000002E-5</v>
      </c>
      <c r="AB107" s="7">
        <f t="shared" si="22"/>
        <v>0</v>
      </c>
      <c r="AC107" s="7">
        <f t="shared" si="23"/>
        <v>7.0999999999999998E-6</v>
      </c>
      <c r="AD107" s="7">
        <f t="shared" si="24"/>
        <v>0</v>
      </c>
      <c r="AE107" s="7">
        <f t="shared" si="25"/>
        <v>0</v>
      </c>
      <c r="AF107" s="7">
        <f t="shared" si="32"/>
        <v>3.0971428571428467E-5</v>
      </c>
      <c r="AG107" s="7">
        <f t="shared" si="27"/>
        <v>0</v>
      </c>
      <c r="AH107" s="4">
        <v>1.4100000000000001E-5</v>
      </c>
      <c r="AI107" s="4">
        <v>5.9999999999999993E-6</v>
      </c>
      <c r="AJ107" s="4">
        <v>9.3999999999999998E-6</v>
      </c>
      <c r="AK107" s="7">
        <f t="shared" si="18"/>
        <v>1.7193400000000001E-2</v>
      </c>
      <c r="AL107" s="7">
        <f t="shared" si="28"/>
        <v>1.7193400000000001E-2</v>
      </c>
      <c r="AM107" s="9">
        <f t="shared" si="29"/>
        <v>1.7193400000000001E-2</v>
      </c>
      <c r="AN107" s="12">
        <f t="shared" si="17"/>
        <v>8.5967000000000005E-3</v>
      </c>
      <c r="AO107" s="4">
        <f t="shared" si="31"/>
        <v>1.0547361702127681E-3</v>
      </c>
      <c r="AP107" s="7">
        <f t="shared" si="30"/>
        <v>1.0547361702127681E-3</v>
      </c>
      <c r="AQ107" s="22">
        <f>ROUND((AQ111-AQ106)/($Z111-$Z106)*($Z107-$Z106) + AQ106,  7)</f>
        <v>2.2255E-3</v>
      </c>
      <c r="AR107" s="22">
        <f>ROUND((AR111-AR106)/($Z111-$Z106)*($Z107-$Z106) + AR106,  7)</f>
        <v>2.8651000000000002E-3</v>
      </c>
      <c r="AV107" s="2">
        <v>210</v>
      </c>
      <c r="AW107" s="2">
        <v>4.0500000000000002E-5</v>
      </c>
      <c r="AX107" s="2">
        <v>0</v>
      </c>
      <c r="AY107" s="2">
        <v>7.0999999999999998E-6</v>
      </c>
      <c r="AZ107" s="2">
        <v>0</v>
      </c>
      <c r="BA107" s="2">
        <v>0</v>
      </c>
      <c r="BB107" s="2">
        <v>7.9999999999999996E-7</v>
      </c>
      <c r="BC107" s="2">
        <v>0</v>
      </c>
      <c r="BD107" s="2">
        <v>4.0500000000000002E-5</v>
      </c>
      <c r="BE107" s="2">
        <v>3.5000000000000021E-6</v>
      </c>
      <c r="BF107" s="2">
        <v>2.9999999999999999E-7</v>
      </c>
      <c r="BG107" s="2">
        <v>1.7193400000000001E-2</v>
      </c>
      <c r="BH107" s="2">
        <v>1.7193400000000001E-2</v>
      </c>
      <c r="BI107" s="2">
        <v>1.7193400000000001E-2</v>
      </c>
      <c r="BJ107" s="2">
        <v>1.7193400000000001E-2</v>
      </c>
      <c r="BK107" s="2">
        <v>3.8622000000000001E-3</v>
      </c>
      <c r="BL107" s="2">
        <v>3.8622000000000001E-3</v>
      </c>
      <c r="BM107" s="2">
        <v>3.8622000000000001E-3</v>
      </c>
      <c r="BN107" s="2">
        <v>3.8622000000000001E-3</v>
      </c>
    </row>
    <row r="108" spans="26:66" x14ac:dyDescent="0.25">
      <c r="Z108" s="2">
        <f t="shared" si="20"/>
        <v>212</v>
      </c>
      <c r="AA108" s="13">
        <f>AA107</f>
        <v>4.0500000000000002E-5</v>
      </c>
      <c r="AB108" s="7">
        <f t="shared" si="22"/>
        <v>0</v>
      </c>
      <c r="AC108" s="7">
        <f t="shared" si="23"/>
        <v>6.8000000000000001E-6</v>
      </c>
      <c r="AD108" s="7">
        <f t="shared" si="24"/>
        <v>0</v>
      </c>
      <c r="AE108" s="7">
        <f t="shared" si="25"/>
        <v>0</v>
      </c>
      <c r="AF108" s="7">
        <f t="shared" si="32"/>
        <v>2.7874285714285609E-5</v>
      </c>
      <c r="AG108" s="7">
        <f t="shared" si="27"/>
        <v>0</v>
      </c>
      <c r="AH108" s="4">
        <v>1.3699999999999999E-5</v>
      </c>
      <c r="AI108" s="4">
        <v>5.8000000000000004E-6</v>
      </c>
      <c r="AJ108" s="4">
        <v>9.0999999999999993E-6</v>
      </c>
      <c r="AK108" s="7">
        <f t="shared" si="18"/>
        <v>1.6583199999999999E-2</v>
      </c>
      <c r="AL108" s="7">
        <f t="shared" si="28"/>
        <v>1.6583199999999999E-2</v>
      </c>
      <c r="AM108" s="9">
        <f t="shared" si="29"/>
        <v>1.6583199999999999E-2</v>
      </c>
      <c r="AN108" s="12">
        <f t="shared" si="17"/>
        <v>8.2915999999999997E-3</v>
      </c>
      <c r="AO108" s="4">
        <f t="shared" si="31"/>
        <v>1.0393340425531937E-3</v>
      </c>
      <c r="AP108" s="7">
        <f t="shared" si="30"/>
        <v>1.0393340425531937E-3</v>
      </c>
      <c r="AQ108" s="22">
        <f>ROUND((AQ111-AQ106)/($Z111-$Z106)*($Z108-$Z106) + AQ106,  7)</f>
        <v>2.1754999999999999E-3</v>
      </c>
      <c r="AR108" s="22">
        <f>ROUND((AR111-AR106)/($Z111-$Z106)*($Z108-$Z106) + AR106,  7)</f>
        <v>2.8151000000000001E-3</v>
      </c>
      <c r="AV108" s="2">
        <v>212</v>
      </c>
      <c r="AW108" s="2">
        <v>4.1100000000000003E-5</v>
      </c>
      <c r="AX108" s="2">
        <v>0</v>
      </c>
      <c r="AY108" s="2">
        <v>6.8000000000000001E-6</v>
      </c>
      <c r="AZ108" s="2">
        <v>0</v>
      </c>
      <c r="BA108" s="2">
        <v>0</v>
      </c>
      <c r="BB108" s="2">
        <v>6.9999999999999997E-7</v>
      </c>
      <c r="BC108" s="2">
        <v>0</v>
      </c>
      <c r="BD108" s="2">
        <v>4.1100000000000003E-5</v>
      </c>
      <c r="BE108" s="2">
        <v>3.4000000000000022E-6</v>
      </c>
      <c r="BF108" s="2">
        <v>2.9999999999999999E-7</v>
      </c>
      <c r="BG108" s="2">
        <v>1.6583199999999999E-2</v>
      </c>
      <c r="BH108" s="2">
        <v>1.6583199999999999E-2</v>
      </c>
      <c r="BI108" s="2">
        <v>1.6583199999999999E-2</v>
      </c>
      <c r="BJ108" s="2">
        <v>1.6583199999999999E-2</v>
      </c>
      <c r="BK108" s="2">
        <v>3.4548999999999999E-3</v>
      </c>
      <c r="BL108" s="2">
        <v>3.4548999999999999E-3</v>
      </c>
      <c r="BM108" s="2">
        <v>3.4548999999999999E-3</v>
      </c>
      <c r="BN108" s="2">
        <v>3.4548999999999999E-3</v>
      </c>
    </row>
    <row r="109" spans="26:66" x14ac:dyDescent="0.25">
      <c r="Z109" s="2">
        <f t="shared" si="20"/>
        <v>214</v>
      </c>
      <c r="AA109" s="13">
        <f>AA108</f>
        <v>4.0500000000000002E-5</v>
      </c>
      <c r="AB109" s="7">
        <f t="shared" si="22"/>
        <v>0</v>
      </c>
      <c r="AC109" s="7">
        <f t="shared" si="23"/>
        <v>6.2999999999999998E-6</v>
      </c>
      <c r="AD109" s="7">
        <f t="shared" si="24"/>
        <v>0</v>
      </c>
      <c r="AE109" s="7">
        <f t="shared" si="25"/>
        <v>0</v>
      </c>
      <c r="AF109" s="7">
        <f t="shared" si="32"/>
        <v>2.4777142857142752E-5</v>
      </c>
      <c r="AG109" s="7">
        <f t="shared" si="27"/>
        <v>0</v>
      </c>
      <c r="AH109" s="4">
        <v>1.33E-5</v>
      </c>
      <c r="AI109" s="4">
        <v>5.5999999999999997E-6</v>
      </c>
      <c r="AJ109" s="4">
        <v>8.8000000000000004E-6</v>
      </c>
      <c r="AK109" s="7">
        <f t="shared" si="18"/>
        <v>1.59731E-2</v>
      </c>
      <c r="AL109" s="7">
        <f t="shared" si="28"/>
        <v>1.59731E-2</v>
      </c>
      <c r="AM109" s="9">
        <f t="shared" si="29"/>
        <v>1.59731E-2</v>
      </c>
      <c r="AN109" s="12">
        <f t="shared" si="17"/>
        <v>7.9865500000000002E-3</v>
      </c>
      <c r="AO109" s="4">
        <f t="shared" si="31"/>
        <v>1.0239319148936193E-3</v>
      </c>
      <c r="AP109" s="7">
        <f t="shared" si="30"/>
        <v>1.0239319148936193E-3</v>
      </c>
      <c r="AQ109" s="22">
        <f>ROUND((AQ111-AQ106)/($Z111-$Z106)*($Z109-$Z106) + AQ106,  7)</f>
        <v>2.1254999999999998E-3</v>
      </c>
      <c r="AR109" s="22">
        <f>ROUND((AR111-AR106)/($Z111-$Z106)*($Z109-$Z106) + AR106,  7)</f>
        <v>2.7650999999999999E-3</v>
      </c>
      <c r="AV109" s="2">
        <v>214</v>
      </c>
      <c r="AW109" s="2">
        <v>4.1699999999999997E-5</v>
      </c>
      <c r="AX109" s="2">
        <v>0</v>
      </c>
      <c r="AY109" s="2">
        <v>6.2999999999999998E-6</v>
      </c>
      <c r="AZ109" s="2">
        <v>0</v>
      </c>
      <c r="BA109" s="2">
        <v>0</v>
      </c>
      <c r="BB109" s="2">
        <v>5.9999999999999997E-7</v>
      </c>
      <c r="BC109" s="2">
        <v>0</v>
      </c>
      <c r="BD109" s="2">
        <v>4.1699999999999997E-5</v>
      </c>
      <c r="BE109" s="2">
        <v>3.3000000000000023E-6</v>
      </c>
      <c r="BF109" s="2">
        <v>2.9999999999999999E-7</v>
      </c>
      <c r="BG109" s="2">
        <v>1.59731E-2</v>
      </c>
      <c r="BH109" s="2">
        <v>1.59731E-2</v>
      </c>
      <c r="BI109" s="2">
        <v>1.59731E-2</v>
      </c>
      <c r="BJ109" s="2">
        <v>1.59731E-2</v>
      </c>
      <c r="BK109" s="2">
        <v>3.0476000000000001E-3</v>
      </c>
      <c r="BL109" s="2">
        <v>3.0476000000000001E-3</v>
      </c>
      <c r="BM109" s="2">
        <v>3.0476000000000001E-3</v>
      </c>
      <c r="BN109" s="2">
        <v>3.0476000000000001E-3</v>
      </c>
    </row>
    <row r="110" spans="26:66" x14ac:dyDescent="0.25">
      <c r="Z110" s="2">
        <f t="shared" si="20"/>
        <v>216</v>
      </c>
      <c r="AA110" s="13">
        <f>AA109</f>
        <v>4.0500000000000002E-5</v>
      </c>
      <c r="AB110" s="7">
        <f t="shared" si="22"/>
        <v>0</v>
      </c>
      <c r="AC110" s="7">
        <f t="shared" si="23"/>
        <v>5.3000000000000001E-6</v>
      </c>
      <c r="AD110" s="7">
        <f t="shared" si="24"/>
        <v>0</v>
      </c>
      <c r="AE110" s="7">
        <f t="shared" si="25"/>
        <v>0</v>
      </c>
      <c r="AF110" s="7">
        <f t="shared" si="32"/>
        <v>2.1679999999999894E-5</v>
      </c>
      <c r="AG110" s="7">
        <f t="shared" si="27"/>
        <v>0</v>
      </c>
      <c r="AH110" s="4">
        <v>1.29E-5</v>
      </c>
      <c r="AI110" s="4">
        <v>5.4E-6</v>
      </c>
      <c r="AJ110" s="4">
        <v>8.4999999999999999E-6</v>
      </c>
      <c r="AK110" s="7">
        <f t="shared" si="18"/>
        <v>1.5363E-2</v>
      </c>
      <c r="AL110" s="7">
        <f t="shared" si="28"/>
        <v>1.5363E-2</v>
      </c>
      <c r="AM110" s="9">
        <f t="shared" si="29"/>
        <v>1.5363E-2</v>
      </c>
      <c r="AN110" s="12">
        <f t="shared" si="17"/>
        <v>7.6815E-3</v>
      </c>
      <c r="AO110" s="4">
        <f t="shared" si="31"/>
        <v>1.0085297872340449E-3</v>
      </c>
      <c r="AP110" s="7">
        <f t="shared" si="30"/>
        <v>1.0085297872340449E-3</v>
      </c>
      <c r="AQ110" s="22">
        <f>ROUND((AQ111-AQ106)/($Z111-$Z106)*($Z110-$Z106) + AQ106,  7)</f>
        <v>2.0755000000000001E-3</v>
      </c>
      <c r="AR110" s="22">
        <f>ROUND((AR111-AR106)/($Z111-$Z106)*($Z110-$Z106) + AR106,  7)</f>
        <v>2.7150999999999998E-3</v>
      </c>
      <c r="AV110" s="2">
        <v>216</v>
      </c>
      <c r="AW110" s="2">
        <v>4.2299999999999998E-5</v>
      </c>
      <c r="AX110" s="2">
        <v>0</v>
      </c>
      <c r="AY110" s="2">
        <v>5.3000000000000001E-6</v>
      </c>
      <c r="AZ110" s="2">
        <v>0</v>
      </c>
      <c r="BA110" s="2">
        <v>0</v>
      </c>
      <c r="BB110" s="2">
        <v>4.9999999999999998E-7</v>
      </c>
      <c r="BC110" s="2">
        <v>0</v>
      </c>
      <c r="BD110" s="2">
        <v>4.2299999999999998E-5</v>
      </c>
      <c r="BE110" s="2">
        <v>3.2000000000000024E-6</v>
      </c>
      <c r="BF110" s="2">
        <v>2.9999999999999999E-7</v>
      </c>
      <c r="BG110" s="2">
        <v>1.5363E-2</v>
      </c>
      <c r="BH110" s="2">
        <v>1.5363E-2</v>
      </c>
      <c r="BI110" s="2">
        <v>1.5363E-2</v>
      </c>
      <c r="BJ110" s="2">
        <v>1.5363E-2</v>
      </c>
      <c r="BK110" s="2">
        <v>2.6402000000000001E-3</v>
      </c>
      <c r="BL110" s="2">
        <v>2.6402000000000001E-3</v>
      </c>
      <c r="BM110" s="2">
        <v>2.6402000000000001E-3</v>
      </c>
      <c r="BN110" s="2">
        <v>2.6402000000000001E-3</v>
      </c>
    </row>
    <row r="111" spans="26:66" x14ac:dyDescent="0.25">
      <c r="Z111" s="2">
        <f t="shared" si="20"/>
        <v>218</v>
      </c>
      <c r="AA111" s="13">
        <f>AA110</f>
        <v>4.0500000000000002E-5</v>
      </c>
      <c r="AB111" s="7">
        <f t="shared" si="22"/>
        <v>0</v>
      </c>
      <c r="AC111" s="7">
        <f t="shared" si="23"/>
        <v>4.3000000000000003E-6</v>
      </c>
      <c r="AD111" s="7">
        <f t="shared" si="24"/>
        <v>0</v>
      </c>
      <c r="AE111" s="7">
        <f t="shared" si="25"/>
        <v>0</v>
      </c>
      <c r="AF111" s="7">
        <f t="shared" si="32"/>
        <v>1.8582857142857037E-5</v>
      </c>
      <c r="AG111" s="7">
        <f t="shared" si="27"/>
        <v>0</v>
      </c>
      <c r="AH111" s="4">
        <v>1.2500000000000001E-5</v>
      </c>
      <c r="AI111" s="4">
        <v>5.2000000000000002E-6</v>
      </c>
      <c r="AJ111" s="4">
        <v>8.1999999999999994E-6</v>
      </c>
      <c r="AK111" s="7">
        <f t="shared" si="18"/>
        <v>1.4752899999999999E-2</v>
      </c>
      <c r="AL111" s="7">
        <f t="shared" si="28"/>
        <v>1.4752899999999999E-2</v>
      </c>
      <c r="AM111" s="9">
        <f t="shared" si="29"/>
        <v>1.4752899999999999E-2</v>
      </c>
      <c r="AN111" s="12">
        <f t="shared" si="17"/>
        <v>7.3764499999999997E-3</v>
      </c>
      <c r="AO111" s="4">
        <f t="shared" si="31"/>
        <v>9.9312765957447046E-4</v>
      </c>
      <c r="AP111" s="7">
        <f t="shared" si="30"/>
        <v>9.9312765957447046E-4</v>
      </c>
      <c r="AQ111" s="23">
        <f>AQ106-0.00025</f>
        <v>2.0255333333333283E-3</v>
      </c>
      <c r="AR111" s="23">
        <f>AR106-0.00025</f>
        <v>2.6650999999999932E-3</v>
      </c>
      <c r="AV111" s="2">
        <v>218</v>
      </c>
      <c r="AW111" s="2">
        <v>4.2899999999999999E-5</v>
      </c>
      <c r="AX111" s="2">
        <v>0</v>
      </c>
      <c r="AY111" s="2">
        <v>4.3000000000000003E-6</v>
      </c>
      <c r="AZ111" s="2">
        <v>0</v>
      </c>
      <c r="BA111" s="2">
        <v>0</v>
      </c>
      <c r="BB111" s="2">
        <v>3.9999999999999998E-7</v>
      </c>
      <c r="BC111" s="2">
        <v>0</v>
      </c>
      <c r="BD111" s="2">
        <v>4.2899999999999999E-5</v>
      </c>
      <c r="BE111" s="2">
        <v>3.1000000000000025E-6</v>
      </c>
      <c r="BF111" s="2">
        <v>2.9999999999999999E-7</v>
      </c>
      <c r="BG111" s="2">
        <v>1.4752899999999999E-2</v>
      </c>
      <c r="BH111" s="2">
        <v>1.4752899999999999E-2</v>
      </c>
      <c r="BI111" s="2">
        <v>1.4752899999999999E-2</v>
      </c>
      <c r="BJ111" s="2">
        <v>1.4752899999999999E-2</v>
      </c>
      <c r="BK111" s="2">
        <v>2.2328999999999999E-3</v>
      </c>
      <c r="BL111" s="2">
        <v>2.2328999999999999E-3</v>
      </c>
      <c r="BM111" s="2">
        <v>2.2328999999999999E-3</v>
      </c>
      <c r="BN111" s="2">
        <v>2.2328999999999999E-3</v>
      </c>
    </row>
    <row r="112" spans="26:66" x14ac:dyDescent="0.25">
      <c r="Z112" s="2">
        <f t="shared" si="20"/>
        <v>220</v>
      </c>
      <c r="AA112" s="13">
        <f>AA111</f>
        <v>4.0500000000000002E-5</v>
      </c>
      <c r="AB112" s="7">
        <f t="shared" si="22"/>
        <v>0</v>
      </c>
      <c r="AC112" s="7">
        <f t="shared" si="23"/>
        <v>3.4999999999999999E-6</v>
      </c>
      <c r="AD112" s="7">
        <f t="shared" si="24"/>
        <v>0</v>
      </c>
      <c r="AE112" s="7">
        <f t="shared" si="25"/>
        <v>0</v>
      </c>
      <c r="AF112" s="7">
        <f t="shared" si="32"/>
        <v>1.5485714285714179E-5</v>
      </c>
      <c r="AG112" s="7">
        <f t="shared" si="27"/>
        <v>0</v>
      </c>
      <c r="AH112" s="4">
        <v>1.2099999999999999E-5</v>
      </c>
      <c r="AI112" s="4">
        <v>4.9999999999999996E-6</v>
      </c>
      <c r="AJ112" s="4">
        <v>7.9500000000000001E-6</v>
      </c>
      <c r="AK112" s="7">
        <f t="shared" si="18"/>
        <v>1.4142699999999999E-2</v>
      </c>
      <c r="AL112" s="7">
        <f t="shared" si="28"/>
        <v>1.4142699999999999E-2</v>
      </c>
      <c r="AM112" s="9">
        <f t="shared" si="29"/>
        <v>1.4142699999999999E-2</v>
      </c>
      <c r="AN112" s="12">
        <f t="shared" si="17"/>
        <v>7.0713499999999997E-3</v>
      </c>
      <c r="AO112" s="4">
        <f t="shared" si="31"/>
        <v>9.7772553191489606E-4</v>
      </c>
      <c r="AP112" s="7">
        <f t="shared" si="30"/>
        <v>9.7772553191489606E-4</v>
      </c>
      <c r="AQ112" s="22">
        <f>ROUND((AQ116-AQ111)/($Z116-$Z111)*($Z112-$Z111) + AQ111,  7)</f>
        <v>1.9754999999999998E-3</v>
      </c>
      <c r="AR112" s="22">
        <f>ROUND((AR116-AR111)/($Z116-$Z111)*($Z112-$Z111) + AR111,  7)</f>
        <v>2.6151E-3</v>
      </c>
      <c r="AV112" s="2">
        <v>220</v>
      </c>
      <c r="AW112" s="2">
        <v>4.35E-5</v>
      </c>
      <c r="AX112" s="2">
        <v>0</v>
      </c>
      <c r="AY112" s="2">
        <v>3.4999999999999999E-6</v>
      </c>
      <c r="AZ112" s="2">
        <v>0</v>
      </c>
      <c r="BA112" s="2">
        <v>0</v>
      </c>
      <c r="BB112" s="2">
        <v>2.9999999999999999E-7</v>
      </c>
      <c r="BC112" s="2">
        <v>0</v>
      </c>
      <c r="BD112" s="2">
        <v>4.35E-5</v>
      </c>
      <c r="BE112" s="2">
        <v>3.0000000000000026E-6</v>
      </c>
      <c r="BF112" s="2">
        <v>2.9999999999999999E-7</v>
      </c>
      <c r="BG112" s="2">
        <v>1.4142699999999999E-2</v>
      </c>
      <c r="BH112" s="2">
        <v>1.4142699999999999E-2</v>
      </c>
      <c r="BI112" s="2">
        <v>1.4142699999999999E-2</v>
      </c>
      <c r="BJ112" s="2">
        <v>1.4142699999999999E-2</v>
      </c>
      <c r="BK112" s="2">
        <v>1.8255999999999999E-3</v>
      </c>
      <c r="BL112" s="2">
        <v>1.8255999999999999E-3</v>
      </c>
      <c r="BM112" s="2">
        <v>1.8255999999999999E-3</v>
      </c>
      <c r="BN112" s="2">
        <v>1.8255999999999999E-3</v>
      </c>
    </row>
    <row r="113" spans="26:66" x14ac:dyDescent="0.25">
      <c r="Z113" s="2">
        <f t="shared" si="20"/>
        <v>222</v>
      </c>
      <c r="AA113" s="13">
        <f>AA112</f>
        <v>4.0500000000000002E-5</v>
      </c>
      <c r="AB113" s="7">
        <f t="shared" si="22"/>
        <v>0</v>
      </c>
      <c r="AC113" s="7">
        <f t="shared" si="23"/>
        <v>3.3000000000000002E-6</v>
      </c>
      <c r="AD113" s="7">
        <f t="shared" si="24"/>
        <v>0</v>
      </c>
      <c r="AE113" s="7">
        <f t="shared" si="25"/>
        <v>0</v>
      </c>
      <c r="AF113" s="7">
        <f t="shared" si="32"/>
        <v>1.2388571428571322E-5</v>
      </c>
      <c r="AG113" s="7">
        <f t="shared" si="27"/>
        <v>0</v>
      </c>
      <c r="AH113" s="4">
        <v>1.1600000000000001E-5</v>
      </c>
      <c r="AI113" s="4">
        <v>4.7999999999999998E-6</v>
      </c>
      <c r="AJ113" s="4">
        <v>7.7000000000000008E-6</v>
      </c>
      <c r="AK113" s="7">
        <f t="shared" si="18"/>
        <v>1.3507E-2</v>
      </c>
      <c r="AL113" s="7">
        <f t="shared" si="28"/>
        <v>1.3507E-2</v>
      </c>
      <c r="AM113" s="9">
        <f t="shared" si="29"/>
        <v>1.3507E-2</v>
      </c>
      <c r="AN113" s="12">
        <f t="shared" si="17"/>
        <v>6.7535E-3</v>
      </c>
      <c r="AO113" s="4">
        <f t="shared" si="31"/>
        <v>9.6232340425532155E-4</v>
      </c>
      <c r="AP113" s="7">
        <f t="shared" si="30"/>
        <v>9.6232340425532155E-4</v>
      </c>
      <c r="AQ113" s="22">
        <f>ROUND((AQ116-AQ111)/($Z116-$Z111)*($Z113-$Z111) + AQ111,  7)</f>
        <v>1.9254999999999999E-3</v>
      </c>
      <c r="AR113" s="22">
        <f>ROUND((AR116-AR111)/($Z116-$Z111)*($Z113-$Z111) + AR111,  7)</f>
        <v>2.5650999999999998E-3</v>
      </c>
      <c r="AV113" s="2">
        <v>222</v>
      </c>
      <c r="AW113" s="2">
        <v>4.9100000000000001E-5</v>
      </c>
      <c r="AX113" s="2">
        <v>0</v>
      </c>
      <c r="AY113" s="2">
        <v>3.3000000000000002E-6</v>
      </c>
      <c r="AZ113" s="2">
        <v>0</v>
      </c>
      <c r="BA113" s="2">
        <v>0</v>
      </c>
      <c r="BB113" s="2">
        <v>1.9999999999999999E-7</v>
      </c>
      <c r="BC113" s="2">
        <v>0</v>
      </c>
      <c r="BD113" s="2">
        <v>4.9100000000000001E-5</v>
      </c>
      <c r="BE113" s="2">
        <v>2.9000000000000027E-6</v>
      </c>
      <c r="BF113" s="2">
        <v>2.9999999999999999E-7</v>
      </c>
      <c r="BG113" s="2">
        <v>1.3507E-2</v>
      </c>
      <c r="BH113" s="2">
        <v>1.3507E-2</v>
      </c>
      <c r="BI113" s="2">
        <v>1.3507E-2</v>
      </c>
      <c r="BJ113" s="2">
        <v>1.3507E-2</v>
      </c>
      <c r="BK113" s="2">
        <v>1.7799000000000001E-3</v>
      </c>
      <c r="BL113" s="2">
        <v>1.7799000000000001E-3</v>
      </c>
      <c r="BM113" s="2">
        <v>1.7799000000000001E-3</v>
      </c>
      <c r="BN113" s="2">
        <v>1.7799000000000001E-3</v>
      </c>
    </row>
    <row r="114" spans="26:66" x14ac:dyDescent="0.25">
      <c r="Z114" s="2">
        <f t="shared" si="20"/>
        <v>224</v>
      </c>
      <c r="AA114" s="13">
        <f>AA113</f>
        <v>4.0500000000000002E-5</v>
      </c>
      <c r="AB114" s="7">
        <f t="shared" si="22"/>
        <v>0</v>
      </c>
      <c r="AC114" s="7">
        <f t="shared" si="23"/>
        <v>3.0000000000000001E-6</v>
      </c>
      <c r="AD114" s="7">
        <f t="shared" si="24"/>
        <v>0</v>
      </c>
      <c r="AE114" s="7">
        <f t="shared" si="25"/>
        <v>0</v>
      </c>
      <c r="AF114" s="7">
        <f t="shared" si="32"/>
        <v>9.2914285714284641E-6</v>
      </c>
      <c r="AG114" s="7">
        <f t="shared" si="27"/>
        <v>0</v>
      </c>
      <c r="AH114" s="4">
        <v>1.1199999999999999E-5</v>
      </c>
      <c r="AI114" s="4">
        <v>4.6E-6</v>
      </c>
      <c r="AJ114" s="4">
        <v>7.4000000000000003E-6</v>
      </c>
      <c r="AK114" s="7">
        <f t="shared" si="18"/>
        <v>1.2871199999999999E-2</v>
      </c>
      <c r="AL114" s="7">
        <f t="shared" si="28"/>
        <v>1.2871199999999999E-2</v>
      </c>
      <c r="AM114" s="9">
        <f t="shared" si="29"/>
        <v>1.2871199999999999E-2</v>
      </c>
      <c r="AN114" s="12">
        <f t="shared" si="17"/>
        <v>6.4355999999999997E-3</v>
      </c>
      <c r="AO114" s="4">
        <f t="shared" si="31"/>
        <v>9.4692127659574705E-4</v>
      </c>
      <c r="AP114" s="7">
        <f t="shared" si="30"/>
        <v>9.4692127659574705E-4</v>
      </c>
      <c r="AQ114" s="22">
        <f>ROUND((AQ116-AQ111)/($Z116-$Z111)*($Z114-$Z111) + AQ111,  7)</f>
        <v>1.8755E-3</v>
      </c>
      <c r="AR114" s="22">
        <f>ROUND((AR116-AR111)/($Z116-$Z111)*($Z114-$Z111) + AR111,  7)</f>
        <v>2.5151000000000001E-3</v>
      </c>
      <c r="AV114" s="2">
        <v>224</v>
      </c>
      <c r="AW114" s="2">
        <v>5.4700000000000001E-5</v>
      </c>
      <c r="AX114" s="2">
        <v>0</v>
      </c>
      <c r="AY114" s="2">
        <v>3.0000000000000001E-6</v>
      </c>
      <c r="AZ114" s="2">
        <v>0</v>
      </c>
      <c r="BA114" s="2">
        <v>0</v>
      </c>
      <c r="BB114" s="2">
        <v>9.9999999999999995E-8</v>
      </c>
      <c r="BC114" s="2">
        <v>0</v>
      </c>
      <c r="BD114" s="2">
        <v>5.4700000000000001E-5</v>
      </c>
      <c r="BE114" s="2">
        <v>2.8000000000000028E-6</v>
      </c>
      <c r="BF114" s="2">
        <v>2.9999999999999999E-7</v>
      </c>
      <c r="BG114" s="2">
        <v>1.2871199999999999E-2</v>
      </c>
      <c r="BH114" s="2">
        <v>1.2871199999999999E-2</v>
      </c>
      <c r="BI114" s="2">
        <v>1.2871199999999999E-2</v>
      </c>
      <c r="BJ114" s="2">
        <v>1.2871199999999999E-2</v>
      </c>
      <c r="BK114" s="2">
        <v>1.7342E-3</v>
      </c>
      <c r="BL114" s="2">
        <v>1.7342E-3</v>
      </c>
      <c r="BM114" s="2">
        <v>1.7342E-3</v>
      </c>
      <c r="BN114" s="2">
        <v>1.7342E-3</v>
      </c>
    </row>
    <row r="115" spans="26:66" x14ac:dyDescent="0.25">
      <c r="Z115" s="2">
        <f t="shared" si="20"/>
        <v>226</v>
      </c>
      <c r="AA115" s="13">
        <f>AA114</f>
        <v>4.0500000000000002E-5</v>
      </c>
      <c r="AB115" s="7">
        <f t="shared" si="22"/>
        <v>0</v>
      </c>
      <c r="AC115" s="7">
        <f t="shared" si="23"/>
        <v>2.7E-6</v>
      </c>
      <c r="AD115" s="7">
        <f t="shared" si="24"/>
        <v>0</v>
      </c>
      <c r="AE115" s="7">
        <f t="shared" si="25"/>
        <v>0</v>
      </c>
      <c r="AF115" s="7">
        <f t="shared" si="32"/>
        <v>6.1942857142856066E-6</v>
      </c>
      <c r="AG115" s="7">
        <f t="shared" si="27"/>
        <v>0</v>
      </c>
      <c r="AH115" s="4">
        <v>1.08E-5</v>
      </c>
      <c r="AI115" s="4">
        <v>4.4000000000000002E-6</v>
      </c>
      <c r="AJ115" s="4">
        <v>7.0999999999999998E-6</v>
      </c>
      <c r="AK115" s="7">
        <f t="shared" si="18"/>
        <v>1.22355E-2</v>
      </c>
      <c r="AL115" s="7">
        <f t="shared" si="28"/>
        <v>1.22355E-2</v>
      </c>
      <c r="AM115" s="9">
        <f t="shared" si="29"/>
        <v>1.22355E-2</v>
      </c>
      <c r="AN115" s="12">
        <f t="shared" si="17"/>
        <v>6.1177499999999999E-3</v>
      </c>
      <c r="AO115" s="4">
        <f t="shared" si="31"/>
        <v>9.3151914893617254E-4</v>
      </c>
      <c r="AP115" s="7">
        <f t="shared" si="30"/>
        <v>9.3151914893617254E-4</v>
      </c>
      <c r="AQ115" s="22">
        <f>ROUND((AQ116-AQ111)/($Z116-$Z111)*($Z115-$Z111) + AQ111,  7)</f>
        <v>1.8255000000000001E-3</v>
      </c>
      <c r="AR115" s="22">
        <f>ROUND((AR116-AR111)/($Z116-$Z111)*($Z115-$Z111) + AR111,  7)</f>
        <v>2.4651E-3</v>
      </c>
      <c r="AV115" s="2">
        <v>226</v>
      </c>
      <c r="AW115" s="2">
        <v>6.0399999999999998E-5</v>
      </c>
      <c r="AX115" s="2">
        <v>0</v>
      </c>
      <c r="AY115" s="2">
        <v>2.7E-6</v>
      </c>
      <c r="AZ115" s="2">
        <v>0</v>
      </c>
      <c r="BA115" s="2">
        <v>0</v>
      </c>
      <c r="BB115" s="2">
        <v>9.9999999999999995E-8</v>
      </c>
      <c r="BC115" s="2">
        <v>0</v>
      </c>
      <c r="BD115" s="2">
        <v>6.0399999999999998E-5</v>
      </c>
      <c r="BE115" s="2">
        <v>2.7000000000000029E-6</v>
      </c>
      <c r="BF115" s="2">
        <v>2.9999999999999999E-7</v>
      </c>
      <c r="BG115" s="2">
        <v>1.22355E-2</v>
      </c>
      <c r="BH115" s="2">
        <v>1.22355E-2</v>
      </c>
      <c r="BI115" s="2">
        <v>1.22355E-2</v>
      </c>
      <c r="BJ115" s="2">
        <v>1.22355E-2</v>
      </c>
      <c r="BK115" s="2">
        <v>1.6884999999999999E-3</v>
      </c>
      <c r="BL115" s="2">
        <v>1.6884999999999999E-3</v>
      </c>
      <c r="BM115" s="2">
        <v>1.6884999999999999E-3</v>
      </c>
      <c r="BN115" s="2">
        <v>1.6884999999999999E-3</v>
      </c>
    </row>
    <row r="116" spans="26:66" x14ac:dyDescent="0.25">
      <c r="Z116" s="2">
        <f t="shared" si="20"/>
        <v>228</v>
      </c>
      <c r="AA116" s="7">
        <f t="shared" si="21"/>
        <v>0</v>
      </c>
      <c r="AB116" s="7">
        <f t="shared" si="22"/>
        <v>0</v>
      </c>
      <c r="AC116" s="7">
        <f t="shared" si="23"/>
        <v>2.3999999999999999E-6</v>
      </c>
      <c r="AD116" s="7">
        <f t="shared" si="24"/>
        <v>0</v>
      </c>
      <c r="AE116" s="7">
        <f t="shared" si="25"/>
        <v>0</v>
      </c>
      <c r="AF116" s="7">
        <f t="shared" si="32"/>
        <v>3.0971428571427491E-6</v>
      </c>
      <c r="AG116" s="7">
        <f t="shared" si="27"/>
        <v>0</v>
      </c>
      <c r="AH116" s="4">
        <v>1.04E-5</v>
      </c>
      <c r="AI116" s="4">
        <v>4.1999999999999996E-6</v>
      </c>
      <c r="AJ116" s="4">
        <v>6.8000000000000001E-6</v>
      </c>
      <c r="AK116" s="7">
        <f t="shared" si="18"/>
        <v>1.1599699999999999E-2</v>
      </c>
      <c r="AL116" s="7">
        <f t="shared" si="28"/>
        <v>1.1599699999999999E-2</v>
      </c>
      <c r="AM116" s="9">
        <f t="shared" si="29"/>
        <v>1.1599699999999999E-2</v>
      </c>
      <c r="AN116" s="12">
        <f t="shared" si="17"/>
        <v>5.7998499999999996E-3</v>
      </c>
      <c r="AO116" s="4">
        <f t="shared" si="31"/>
        <v>9.1611702127659803E-4</v>
      </c>
      <c r="AP116" s="7">
        <f t="shared" si="30"/>
        <v>9.1611702127659803E-4</v>
      </c>
      <c r="AQ116" s="23">
        <f>AQ111-0.00025</f>
        <v>1.7755333333333283E-3</v>
      </c>
      <c r="AR116" s="23">
        <f>AR111-0.00025</f>
        <v>2.4150999999999929E-3</v>
      </c>
      <c r="AV116" s="2">
        <v>228</v>
      </c>
      <c r="AW116" s="2">
        <v>0</v>
      </c>
      <c r="AX116" s="2">
        <v>0</v>
      </c>
      <c r="AY116" s="2">
        <v>2.3999999999999999E-6</v>
      </c>
      <c r="AZ116" s="2">
        <v>0</v>
      </c>
      <c r="BA116" s="2">
        <v>0</v>
      </c>
      <c r="BB116" s="2">
        <v>9.9999999999999995E-8</v>
      </c>
      <c r="BC116" s="2">
        <v>0</v>
      </c>
      <c r="BD116" s="2">
        <v>6.6000000000000005E-5</v>
      </c>
      <c r="BE116" s="2">
        <v>2.6000000000000031E-6</v>
      </c>
      <c r="BF116" s="2">
        <v>2.9999999999999999E-7</v>
      </c>
      <c r="BG116" s="2">
        <v>1.1599699999999999E-2</v>
      </c>
      <c r="BH116" s="2">
        <v>1.1599699999999999E-2</v>
      </c>
      <c r="BI116" s="2">
        <v>1.1599699999999999E-2</v>
      </c>
      <c r="BJ116" s="2">
        <v>1.1599699999999999E-2</v>
      </c>
      <c r="BK116" s="2">
        <v>1.6428E-3</v>
      </c>
      <c r="BL116" s="2">
        <v>1.6428E-3</v>
      </c>
      <c r="BM116" s="2">
        <v>1.6428E-3</v>
      </c>
      <c r="BN116" s="2">
        <v>1.6428E-3</v>
      </c>
    </row>
    <row r="117" spans="26:66" x14ac:dyDescent="0.25">
      <c r="Z117" s="2">
        <f t="shared" si="20"/>
        <v>230</v>
      </c>
      <c r="AA117" s="7">
        <f t="shared" si="21"/>
        <v>0</v>
      </c>
      <c r="AB117" s="7">
        <f t="shared" si="22"/>
        <v>0</v>
      </c>
      <c r="AC117" s="7">
        <f t="shared" si="23"/>
        <v>2.0999999999999998E-6</v>
      </c>
      <c r="AD117" s="7">
        <f t="shared" si="24"/>
        <v>0</v>
      </c>
      <c r="AE117" s="7">
        <f t="shared" si="25"/>
        <v>0</v>
      </c>
      <c r="AF117" s="7">
        <f t="shared" si="26"/>
        <v>0</v>
      </c>
      <c r="AG117" s="7">
        <f t="shared" si="27"/>
        <v>0</v>
      </c>
      <c r="AH117" s="4">
        <v>9.9000000000000001E-6</v>
      </c>
      <c r="AI117" s="4">
        <v>3.9999999999999998E-6</v>
      </c>
      <c r="AJ117" s="4">
        <v>6.5000000000000004E-6</v>
      </c>
      <c r="AK117" s="7">
        <f t="shared" si="18"/>
        <v>1.0964E-2</v>
      </c>
      <c r="AL117" s="7">
        <f t="shared" si="28"/>
        <v>1.0964E-2</v>
      </c>
      <c r="AM117" s="9">
        <f t="shared" si="29"/>
        <v>1.0964E-2</v>
      </c>
      <c r="AN117" s="12">
        <f t="shared" si="17"/>
        <v>5.4819999999999999E-3</v>
      </c>
      <c r="AO117" s="4">
        <f t="shared" si="31"/>
        <v>9.0071489361702353E-4</v>
      </c>
      <c r="AP117" s="7">
        <f t="shared" si="30"/>
        <v>9.0071489361702353E-4</v>
      </c>
      <c r="AQ117" s="22">
        <f>ROUND((AQ121-AQ116)/($Z121-$Z116)*($Z117-$Z116) + AQ116,  7)</f>
        <v>1.7255E-3</v>
      </c>
      <c r="AR117" s="22">
        <f>ROUND((AR121-AR116)/($Z121-$Z116)*($Z117-$Z116) + AR116,  7)</f>
        <v>2.3651000000000002E-3</v>
      </c>
      <c r="AV117" s="2">
        <v>230</v>
      </c>
      <c r="AW117" s="2">
        <v>0</v>
      </c>
      <c r="AX117" s="2">
        <v>0</v>
      </c>
      <c r="AY117" s="2">
        <v>2.0999999999999998E-6</v>
      </c>
      <c r="AZ117" s="2">
        <v>0</v>
      </c>
      <c r="BA117" s="2">
        <v>0</v>
      </c>
      <c r="BB117" s="2">
        <v>0</v>
      </c>
      <c r="BC117" s="2">
        <v>0</v>
      </c>
      <c r="BD117" s="2">
        <v>7.1600000000000006E-5</v>
      </c>
      <c r="BE117" s="2">
        <v>2.5000000000000032E-6</v>
      </c>
      <c r="BF117" s="2">
        <v>2.9999999999999999E-7</v>
      </c>
      <c r="BG117" s="2">
        <v>1.0964E-2</v>
      </c>
      <c r="BH117" s="2">
        <v>1.0964E-2</v>
      </c>
      <c r="BI117" s="2">
        <v>1.0964E-2</v>
      </c>
      <c r="BJ117" s="2">
        <v>1.0964E-2</v>
      </c>
      <c r="BK117" s="2">
        <v>1.5971E-3</v>
      </c>
      <c r="BL117" s="2">
        <v>1.5971E-3</v>
      </c>
      <c r="BM117" s="2">
        <v>1.5971E-3</v>
      </c>
      <c r="BN117" s="2">
        <v>1.5971E-3</v>
      </c>
    </row>
    <row r="118" spans="26:66" x14ac:dyDescent="0.25">
      <c r="Z118" s="2">
        <f t="shared" si="20"/>
        <v>232</v>
      </c>
      <c r="AA118" s="7">
        <f t="shared" si="21"/>
        <v>0</v>
      </c>
      <c r="AB118" s="7">
        <f t="shared" si="22"/>
        <v>0</v>
      </c>
      <c r="AC118" s="7">
        <f t="shared" si="23"/>
        <v>1.7999999999999999E-6</v>
      </c>
      <c r="AD118" s="7">
        <f t="shared" si="24"/>
        <v>0</v>
      </c>
      <c r="AE118" s="7">
        <f t="shared" si="25"/>
        <v>0</v>
      </c>
      <c r="AF118" s="7">
        <f t="shared" si="26"/>
        <v>0</v>
      </c>
      <c r="AG118" s="7">
        <f t="shared" si="27"/>
        <v>0</v>
      </c>
      <c r="AH118" s="4">
        <v>9.5000000000000005E-6</v>
      </c>
      <c r="AI118" s="4">
        <v>3.8E-6</v>
      </c>
      <c r="AJ118" s="4">
        <v>6.2999999999999998E-6</v>
      </c>
      <c r="AK118" s="7">
        <f t="shared" si="18"/>
        <v>1.05589E-2</v>
      </c>
      <c r="AL118" s="7">
        <f t="shared" si="28"/>
        <v>1.05589E-2</v>
      </c>
      <c r="AM118" s="9">
        <f t="shared" si="29"/>
        <v>1.05589E-2</v>
      </c>
      <c r="AN118" s="12">
        <f t="shared" ref="AN118:AN177" si="33">AM118*0.5</f>
        <v>5.2794499999999998E-3</v>
      </c>
      <c r="AO118" s="4">
        <f t="shared" si="31"/>
        <v>8.8531276595744902E-4</v>
      </c>
      <c r="AP118" s="7">
        <f t="shared" si="30"/>
        <v>8.8531276595744902E-4</v>
      </c>
      <c r="AQ118" s="22">
        <f>ROUND((AQ121-AQ116)/($Z121-$Z116)*($Z118-$Z116) + AQ116,  7)</f>
        <v>1.6754999999999999E-3</v>
      </c>
      <c r="AR118" s="22">
        <f>ROUND((AR121-AR116)/($Z121-$Z116)*($Z118-$Z116) + AR116,  7)</f>
        <v>2.3151000000000001E-3</v>
      </c>
      <c r="AV118" s="2">
        <v>232</v>
      </c>
      <c r="AW118" s="2">
        <v>0</v>
      </c>
      <c r="AX118" s="2">
        <v>0</v>
      </c>
      <c r="AY118" s="2">
        <v>1.7999999999999999E-6</v>
      </c>
      <c r="AZ118" s="2">
        <v>0</v>
      </c>
      <c r="BA118" s="2">
        <v>0</v>
      </c>
      <c r="BB118" s="2">
        <v>0</v>
      </c>
      <c r="BC118" s="2">
        <v>0</v>
      </c>
      <c r="BD118" s="2">
        <v>8.0099999999999995E-5</v>
      </c>
      <c r="BE118" s="2">
        <v>2.4000000000000033E-6</v>
      </c>
      <c r="BF118" s="2">
        <v>2.9999999999999999E-7</v>
      </c>
      <c r="BG118" s="2">
        <v>1.05589E-2</v>
      </c>
      <c r="BH118" s="2">
        <v>1.05589E-2</v>
      </c>
      <c r="BI118" s="2">
        <v>1.05589E-2</v>
      </c>
      <c r="BJ118" s="2">
        <v>1.05589E-2</v>
      </c>
      <c r="BK118" s="2">
        <v>1.4613E-3</v>
      </c>
      <c r="BL118" s="2">
        <v>1.4613E-3</v>
      </c>
      <c r="BM118" s="2">
        <v>1.4613E-3</v>
      </c>
      <c r="BN118" s="2">
        <v>1.4613E-3</v>
      </c>
    </row>
    <row r="119" spans="26:66" x14ac:dyDescent="0.25">
      <c r="Z119" s="2">
        <f t="shared" si="20"/>
        <v>234</v>
      </c>
      <c r="AA119" s="7">
        <f t="shared" si="21"/>
        <v>0</v>
      </c>
      <c r="AB119" s="7">
        <f t="shared" si="22"/>
        <v>0</v>
      </c>
      <c r="AC119" s="7">
        <f t="shared" si="23"/>
        <v>1.5E-6</v>
      </c>
      <c r="AD119" s="7">
        <f t="shared" si="24"/>
        <v>0</v>
      </c>
      <c r="AE119" s="7">
        <f t="shared" si="25"/>
        <v>0</v>
      </c>
      <c r="AF119" s="7">
        <f t="shared" si="26"/>
        <v>0</v>
      </c>
      <c r="AG119" s="7">
        <f t="shared" si="27"/>
        <v>0</v>
      </c>
      <c r="AH119" s="4">
        <v>9.0999999999999993E-6</v>
      </c>
      <c r="AI119" s="4">
        <v>3.5999999999999998E-6</v>
      </c>
      <c r="AJ119" s="4">
        <v>6.1E-6</v>
      </c>
      <c r="AK119" s="7">
        <f t="shared" si="18"/>
        <v>1.0153799999999999E-2</v>
      </c>
      <c r="AL119" s="7">
        <f t="shared" si="28"/>
        <v>1.0153799999999999E-2</v>
      </c>
      <c r="AM119" s="9">
        <f t="shared" si="29"/>
        <v>1.0153799999999999E-2</v>
      </c>
      <c r="AN119" s="12">
        <f t="shared" si="33"/>
        <v>5.0768999999999996E-3</v>
      </c>
      <c r="AO119" s="4">
        <f t="shared" si="31"/>
        <v>8.6991063829787451E-4</v>
      </c>
      <c r="AP119" s="7">
        <f t="shared" si="30"/>
        <v>8.6991063829787451E-4</v>
      </c>
      <c r="AQ119" s="22">
        <f>ROUND((AQ121-AQ116)/($Z121-$Z116)*($Z119-$Z116) + AQ116,  7)</f>
        <v>1.6255E-3</v>
      </c>
      <c r="AR119" s="22">
        <f>ROUND((AR121-AR116)/($Z121-$Z116)*($Z119-$Z116) + AR116,  7)</f>
        <v>2.2650999999999999E-3</v>
      </c>
      <c r="AV119" s="2">
        <v>234</v>
      </c>
      <c r="AW119" s="2">
        <v>0</v>
      </c>
      <c r="AX119" s="2">
        <v>0</v>
      </c>
      <c r="AY119" s="2">
        <v>1.5E-6</v>
      </c>
      <c r="AZ119" s="2">
        <v>0</v>
      </c>
      <c r="BA119" s="2">
        <v>0</v>
      </c>
      <c r="BB119" s="2">
        <v>0</v>
      </c>
      <c r="BC119" s="2">
        <v>0</v>
      </c>
      <c r="BD119" s="2">
        <v>8.8499999999999996E-5</v>
      </c>
      <c r="BE119" s="2">
        <v>2.3000000000000034E-6</v>
      </c>
      <c r="BF119" s="2">
        <v>2.9999999999999999E-7</v>
      </c>
      <c r="BG119" s="2">
        <v>1.0153799999999999E-2</v>
      </c>
      <c r="BH119" s="2">
        <v>1.0153799999999999E-2</v>
      </c>
      <c r="BI119" s="2">
        <v>1.0153799999999999E-2</v>
      </c>
      <c r="BJ119" s="2">
        <v>1.0153799999999999E-2</v>
      </c>
      <c r="BK119" s="2">
        <v>1.3254E-3</v>
      </c>
      <c r="BL119" s="2">
        <v>1.3254E-3</v>
      </c>
      <c r="BM119" s="2">
        <v>1.3254E-3</v>
      </c>
      <c r="BN119" s="2">
        <v>1.3254E-3</v>
      </c>
    </row>
    <row r="120" spans="26:66" x14ac:dyDescent="0.25">
      <c r="Z120" s="2">
        <f t="shared" si="20"/>
        <v>236</v>
      </c>
      <c r="AA120" s="7">
        <f t="shared" si="21"/>
        <v>0</v>
      </c>
      <c r="AB120" s="7">
        <f t="shared" si="22"/>
        <v>0</v>
      </c>
      <c r="AC120" s="7">
        <f t="shared" si="23"/>
        <v>1.1999999999999999E-6</v>
      </c>
      <c r="AD120" s="7">
        <f t="shared" si="24"/>
        <v>0</v>
      </c>
      <c r="AE120" s="7">
        <f t="shared" si="25"/>
        <v>0</v>
      </c>
      <c r="AF120" s="7">
        <f t="shared" si="26"/>
        <v>0</v>
      </c>
      <c r="AG120" s="7">
        <f t="shared" si="27"/>
        <v>0</v>
      </c>
      <c r="AH120" s="4">
        <v>8.6999999999999997E-6</v>
      </c>
      <c r="AI120" s="4">
        <v>3.4000000000000001E-6</v>
      </c>
      <c r="AJ120" s="4">
        <v>5.9000000000000003E-6</v>
      </c>
      <c r="AK120" s="7">
        <f t="shared" si="18"/>
        <v>9.7487000000000008E-3</v>
      </c>
      <c r="AL120" s="7">
        <f t="shared" si="28"/>
        <v>9.7487000000000008E-3</v>
      </c>
      <c r="AM120" s="9">
        <f t="shared" si="29"/>
        <v>9.7487000000000008E-3</v>
      </c>
      <c r="AN120" s="12">
        <f t="shared" si="33"/>
        <v>4.8743500000000004E-3</v>
      </c>
      <c r="AO120" s="4">
        <f t="shared" si="31"/>
        <v>8.5450851063830001E-4</v>
      </c>
      <c r="AP120" s="7">
        <f t="shared" si="30"/>
        <v>8.5450851063830001E-4</v>
      </c>
      <c r="AQ120" s="22">
        <f>ROUND((AQ121-AQ116)/($Z121-$Z116)*($Z120-$Z116) + AQ116,  7)</f>
        <v>1.5755000000000001E-3</v>
      </c>
      <c r="AR120" s="22">
        <f>ROUND((AR121-AR116)/($Z121-$Z116)*($Z120-$Z116) + AR116,  7)</f>
        <v>2.2150999999999998E-3</v>
      </c>
      <c r="AV120" s="2">
        <v>236</v>
      </c>
      <c r="AW120" s="2">
        <v>0</v>
      </c>
      <c r="AX120" s="2">
        <v>0</v>
      </c>
      <c r="AY120" s="2">
        <v>1.1999999999999999E-6</v>
      </c>
      <c r="AZ120" s="2">
        <v>0</v>
      </c>
      <c r="BA120" s="2">
        <v>0</v>
      </c>
      <c r="BB120" s="2">
        <v>0</v>
      </c>
      <c r="BC120" s="2">
        <v>0</v>
      </c>
      <c r="BD120" s="2">
        <v>9.6899999999999997E-5</v>
      </c>
      <c r="BE120" s="2">
        <v>2.2000000000000035E-6</v>
      </c>
      <c r="BF120" s="2">
        <v>2.9999999999999999E-7</v>
      </c>
      <c r="BG120" s="2">
        <v>9.7487000000000008E-3</v>
      </c>
      <c r="BH120" s="2">
        <v>9.7487000000000008E-3</v>
      </c>
      <c r="BI120" s="2">
        <v>9.7487000000000008E-3</v>
      </c>
      <c r="BJ120" s="2">
        <v>9.7487000000000008E-3</v>
      </c>
      <c r="BK120" s="2">
        <v>1.1896000000000001E-3</v>
      </c>
      <c r="BL120" s="2">
        <v>1.1896000000000001E-3</v>
      </c>
      <c r="BM120" s="2">
        <v>1.1896000000000001E-3</v>
      </c>
      <c r="BN120" s="2">
        <v>1.1896000000000001E-3</v>
      </c>
    </row>
    <row r="121" spans="26:66" x14ac:dyDescent="0.25">
      <c r="Z121" s="2">
        <f t="shared" si="20"/>
        <v>238</v>
      </c>
      <c r="AA121" s="7">
        <f t="shared" si="21"/>
        <v>0</v>
      </c>
      <c r="AB121" s="7">
        <f t="shared" si="22"/>
        <v>0</v>
      </c>
      <c r="AC121" s="7">
        <f t="shared" si="23"/>
        <v>8.9999999999999996E-7</v>
      </c>
      <c r="AD121" s="7">
        <f t="shared" si="24"/>
        <v>0</v>
      </c>
      <c r="AE121" s="7">
        <f t="shared" si="25"/>
        <v>0</v>
      </c>
      <c r="AF121" s="7">
        <f t="shared" si="26"/>
        <v>0</v>
      </c>
      <c r="AG121" s="7">
        <f t="shared" si="27"/>
        <v>0</v>
      </c>
      <c r="AH121" s="4">
        <v>8.3000000000000002E-6</v>
      </c>
      <c r="AI121" s="4">
        <v>3.1999999999999999E-6</v>
      </c>
      <c r="AJ121" s="4">
        <v>5.6999999999999996E-6</v>
      </c>
      <c r="AK121" s="7">
        <f t="shared" si="18"/>
        <v>9.3436000000000005E-3</v>
      </c>
      <c r="AL121" s="7">
        <f t="shared" si="28"/>
        <v>9.3436000000000005E-3</v>
      </c>
      <c r="AM121" s="9">
        <f t="shared" si="29"/>
        <v>9.3436000000000005E-3</v>
      </c>
      <c r="AN121" s="12">
        <f t="shared" si="33"/>
        <v>4.6718000000000003E-3</v>
      </c>
      <c r="AO121" s="4">
        <f t="shared" si="31"/>
        <v>8.391063829787255E-4</v>
      </c>
      <c r="AP121" s="7">
        <f t="shared" si="30"/>
        <v>8.391063829787255E-4</v>
      </c>
      <c r="AQ121" s="23">
        <f>AQ116-0.00025</f>
        <v>1.5255333333333283E-3</v>
      </c>
      <c r="AR121" s="23">
        <f>AR116-0.00025</f>
        <v>2.1650999999999927E-3</v>
      </c>
      <c r="AV121" s="2">
        <v>238</v>
      </c>
      <c r="AW121" s="2">
        <v>0</v>
      </c>
      <c r="AX121" s="2">
        <v>0</v>
      </c>
      <c r="AY121" s="2">
        <v>8.9999999999999996E-7</v>
      </c>
      <c r="AZ121" s="2">
        <v>0</v>
      </c>
      <c r="BA121" s="2">
        <v>0</v>
      </c>
      <c r="BB121" s="2">
        <v>0</v>
      </c>
      <c r="BC121" s="2">
        <v>0</v>
      </c>
      <c r="BD121" s="2">
        <v>1.053E-4</v>
      </c>
      <c r="BE121" s="2">
        <v>2.1000000000000036E-6</v>
      </c>
      <c r="BF121" s="2">
        <v>2.9999999999999999E-7</v>
      </c>
      <c r="BG121" s="2">
        <v>9.3436000000000005E-3</v>
      </c>
      <c r="BH121" s="2">
        <v>9.3436000000000005E-3</v>
      </c>
      <c r="BI121" s="2">
        <v>9.3436000000000005E-3</v>
      </c>
      <c r="BJ121" s="2">
        <v>9.3436000000000005E-3</v>
      </c>
      <c r="BK121" s="2">
        <v>1.0537000000000001E-3</v>
      </c>
      <c r="BL121" s="2">
        <v>1.0537000000000001E-3</v>
      </c>
      <c r="BM121" s="2">
        <v>1.0537000000000001E-3</v>
      </c>
      <c r="BN121" s="2">
        <v>1.0537000000000001E-3</v>
      </c>
    </row>
    <row r="122" spans="26:66" x14ac:dyDescent="0.25">
      <c r="Z122" s="2">
        <f t="shared" si="20"/>
        <v>240</v>
      </c>
      <c r="AA122" s="7">
        <f t="shared" si="21"/>
        <v>0</v>
      </c>
      <c r="AB122" s="7">
        <f t="shared" si="22"/>
        <v>0</v>
      </c>
      <c r="AC122" s="7">
        <f t="shared" si="23"/>
        <v>5.9999999999999997E-7</v>
      </c>
      <c r="AD122" s="7">
        <f t="shared" si="24"/>
        <v>0</v>
      </c>
      <c r="AE122" s="7">
        <f t="shared" si="25"/>
        <v>0</v>
      </c>
      <c r="AF122" s="7">
        <f t="shared" si="26"/>
        <v>0</v>
      </c>
      <c r="AG122" s="7">
        <f t="shared" si="27"/>
        <v>0</v>
      </c>
      <c r="AH122" s="4">
        <v>6.7000000000000002E-6</v>
      </c>
      <c r="AI122" s="4">
        <v>3.0000000000000001E-6</v>
      </c>
      <c r="AJ122" s="4">
        <v>5.5000000000000007E-6</v>
      </c>
      <c r="AK122" s="7">
        <f t="shared" si="18"/>
        <v>8.9385000000000003E-3</v>
      </c>
      <c r="AL122" s="7">
        <f t="shared" si="28"/>
        <v>8.9385000000000003E-3</v>
      </c>
      <c r="AM122" s="9">
        <f t="shared" si="29"/>
        <v>8.9385000000000003E-3</v>
      </c>
      <c r="AN122" s="12">
        <f t="shared" si="33"/>
        <v>4.4692500000000001E-3</v>
      </c>
      <c r="AO122" s="4">
        <f t="shared" si="31"/>
        <v>8.2370425531915099E-4</v>
      </c>
      <c r="AP122" s="7">
        <f t="shared" si="30"/>
        <v>8.2370425531915099E-4</v>
      </c>
      <c r="AQ122" s="22">
        <f>ROUND((AQ126-AQ121)/($Z126-$Z121)*($Z122-$Z121) + AQ121,  7)</f>
        <v>1.4755E-3</v>
      </c>
      <c r="AR122" s="22">
        <f>ROUND((AR126-AR121)/($Z126-$Z121)*($Z122-$Z121) + AR121,  7)</f>
        <v>2.1050999999999999E-3</v>
      </c>
      <c r="AV122" s="2">
        <v>240</v>
      </c>
      <c r="AW122" s="2">
        <v>0</v>
      </c>
      <c r="AX122" s="2">
        <v>0</v>
      </c>
      <c r="AY122" s="2">
        <v>5.9999999999999997E-7</v>
      </c>
      <c r="AZ122" s="2">
        <v>0</v>
      </c>
      <c r="BA122" s="2">
        <v>0</v>
      </c>
      <c r="BB122" s="2">
        <v>0</v>
      </c>
      <c r="BC122" s="2">
        <v>0</v>
      </c>
      <c r="BD122" s="2">
        <v>1.138E-4</v>
      </c>
      <c r="BE122" s="2">
        <v>2.0000000000000037E-6</v>
      </c>
      <c r="BF122" s="2">
        <v>2.9999999999999999E-7</v>
      </c>
      <c r="BG122" s="2">
        <v>8.9385000000000003E-3</v>
      </c>
      <c r="BH122" s="2">
        <v>8.9385000000000003E-3</v>
      </c>
      <c r="BI122" s="2">
        <v>8.9385000000000003E-3</v>
      </c>
      <c r="BJ122" s="2">
        <v>8.9385000000000003E-3</v>
      </c>
      <c r="BK122" s="2">
        <v>9.1790000000000003E-4</v>
      </c>
      <c r="BL122" s="2">
        <v>9.1790000000000003E-4</v>
      </c>
      <c r="BM122" s="2">
        <v>9.1790000000000003E-4</v>
      </c>
      <c r="BN122" s="2">
        <v>9.1790000000000003E-4</v>
      </c>
    </row>
    <row r="123" spans="26:66" x14ac:dyDescent="0.25">
      <c r="Z123" s="2">
        <f t="shared" si="20"/>
        <v>242</v>
      </c>
      <c r="AA123" s="7">
        <f t="shared" si="21"/>
        <v>0</v>
      </c>
      <c r="AB123" s="7">
        <f t="shared" si="22"/>
        <v>0</v>
      </c>
      <c r="AC123" s="7">
        <f t="shared" si="23"/>
        <v>2.9999999999999999E-7</v>
      </c>
      <c r="AD123" s="7">
        <f t="shared" si="24"/>
        <v>0</v>
      </c>
      <c r="AE123" s="7">
        <f t="shared" si="25"/>
        <v>0</v>
      </c>
      <c r="AF123" s="7">
        <f t="shared" si="26"/>
        <v>0</v>
      </c>
      <c r="AG123" s="7">
        <f t="shared" si="27"/>
        <v>0</v>
      </c>
      <c r="AH123" s="4">
        <v>5.3000000000000001E-6</v>
      </c>
      <c r="AI123" s="4">
        <v>2.7999999999999999E-6</v>
      </c>
      <c r="AJ123" s="4">
        <v>5.4E-6</v>
      </c>
      <c r="AK123" s="7">
        <f t="shared" si="18"/>
        <v>8.7062000000000007E-3</v>
      </c>
      <c r="AL123" s="7">
        <f t="shared" si="28"/>
        <v>8.7062000000000007E-3</v>
      </c>
      <c r="AM123" s="9">
        <f t="shared" si="29"/>
        <v>8.7062000000000007E-3</v>
      </c>
      <c r="AN123" s="12">
        <f t="shared" si="33"/>
        <v>4.3531000000000004E-3</v>
      </c>
      <c r="AO123" s="4">
        <f t="shared" si="31"/>
        <v>8.0830212765957649E-4</v>
      </c>
      <c r="AP123" s="7">
        <f t="shared" si="30"/>
        <v>8.0830212765957649E-4</v>
      </c>
      <c r="AQ123" s="22">
        <f>ROUND((AQ126-AQ121)/($Z126-$Z121)*($Z123-$Z121) + AQ121,  7)</f>
        <v>1.4254999999999999E-3</v>
      </c>
      <c r="AR123" s="22">
        <f>ROUND((AR126-AR121)/($Z126-$Z121)*($Z123-$Z121) + AR121,  7)</f>
        <v>2.0451000000000002E-3</v>
      </c>
      <c r="AV123" s="2">
        <v>242</v>
      </c>
      <c r="AW123" s="2">
        <v>0</v>
      </c>
      <c r="AX123" s="2">
        <v>0</v>
      </c>
      <c r="AY123" s="2">
        <v>2.9999999999999999E-7</v>
      </c>
      <c r="AZ123" s="2">
        <v>0</v>
      </c>
      <c r="BA123" s="2">
        <v>0</v>
      </c>
      <c r="BB123" s="2">
        <v>0</v>
      </c>
      <c r="BC123" s="2">
        <v>0</v>
      </c>
      <c r="BD123" s="2">
        <v>1.167E-4</v>
      </c>
      <c r="BE123" s="2">
        <v>1.9000000000000038E-6</v>
      </c>
      <c r="BF123" s="2">
        <v>2.9999999999999999E-7</v>
      </c>
      <c r="BG123" s="2">
        <v>8.7062000000000007E-3</v>
      </c>
      <c r="BH123" s="2">
        <v>8.7062000000000007E-3</v>
      </c>
      <c r="BI123" s="2">
        <v>8.7062000000000007E-3</v>
      </c>
      <c r="BJ123" s="2">
        <v>8.7062000000000007E-3</v>
      </c>
      <c r="BK123" s="2">
        <v>8.5539999999999998E-4</v>
      </c>
      <c r="BL123" s="2">
        <v>8.5539999999999998E-4</v>
      </c>
      <c r="BM123" s="2">
        <v>8.5539999999999998E-4</v>
      </c>
      <c r="BN123" s="2">
        <v>8.5539999999999998E-4</v>
      </c>
    </row>
    <row r="124" spans="26:66" x14ac:dyDescent="0.25">
      <c r="Z124" s="2">
        <f t="shared" si="20"/>
        <v>244</v>
      </c>
      <c r="AA124" s="7">
        <f t="shared" si="21"/>
        <v>0</v>
      </c>
      <c r="AB124" s="7">
        <f t="shared" si="22"/>
        <v>0</v>
      </c>
      <c r="AC124" s="7">
        <f t="shared" si="23"/>
        <v>9.9999999999999995E-8</v>
      </c>
      <c r="AD124" s="7">
        <f t="shared" si="24"/>
        <v>0</v>
      </c>
      <c r="AE124" s="7">
        <f t="shared" si="25"/>
        <v>0</v>
      </c>
      <c r="AF124" s="7">
        <f t="shared" si="26"/>
        <v>0</v>
      </c>
      <c r="AG124" s="7">
        <f t="shared" si="27"/>
        <v>0</v>
      </c>
      <c r="AH124" s="4">
        <v>3.7000000000000002E-6</v>
      </c>
      <c r="AI124" s="4">
        <v>2.6000000000000001E-6</v>
      </c>
      <c r="AJ124" s="4">
        <v>5.3000000000000001E-6</v>
      </c>
      <c r="AK124" s="7">
        <f t="shared" si="18"/>
        <v>8.4738000000000001E-3</v>
      </c>
      <c r="AL124" s="7">
        <f t="shared" si="28"/>
        <v>8.4738000000000001E-3</v>
      </c>
      <c r="AM124" s="9">
        <f t="shared" si="29"/>
        <v>8.4738000000000001E-3</v>
      </c>
      <c r="AN124" s="12">
        <f t="shared" si="33"/>
        <v>4.2369E-3</v>
      </c>
      <c r="AO124" s="7">
        <f t="shared" si="19"/>
        <v>7.9290000000000003E-4</v>
      </c>
      <c r="AP124" s="7">
        <f t="shared" si="30"/>
        <v>7.9290000000000003E-4</v>
      </c>
      <c r="AQ124" s="22">
        <f>ROUND((AQ126-AQ121)/($Z126-$Z121)*($Z124-$Z121) + AQ121,  7)</f>
        <v>1.3755E-3</v>
      </c>
      <c r="AR124" s="22">
        <f>ROUND((AR126-AR121)/($Z126-$Z121)*($Z124-$Z121) + AR121,  7)</f>
        <v>1.9851000000000001E-3</v>
      </c>
      <c r="AV124" s="2">
        <v>244</v>
      </c>
      <c r="AW124" s="2">
        <v>0</v>
      </c>
      <c r="AX124" s="2">
        <v>0</v>
      </c>
      <c r="AY124" s="2">
        <v>9.9999999999999995E-8</v>
      </c>
      <c r="AZ124" s="2">
        <v>0</v>
      </c>
      <c r="BA124" s="2">
        <v>0</v>
      </c>
      <c r="BB124" s="2">
        <v>0</v>
      </c>
      <c r="BC124" s="2">
        <v>0</v>
      </c>
      <c r="BD124" s="2">
        <v>1.165E-4</v>
      </c>
      <c r="BE124" s="2">
        <v>1.8000000000000039E-6</v>
      </c>
      <c r="BF124" s="2">
        <v>2.9999999999999999E-7</v>
      </c>
      <c r="BG124" s="2">
        <v>8.4738000000000001E-3</v>
      </c>
      <c r="BH124" s="2">
        <v>8.4738000000000001E-3</v>
      </c>
      <c r="BI124" s="2">
        <v>8.4738000000000001E-3</v>
      </c>
      <c r="BJ124" s="2">
        <v>8.4738000000000001E-3</v>
      </c>
      <c r="BK124" s="2">
        <v>7.9290000000000003E-4</v>
      </c>
      <c r="BL124" s="2">
        <v>7.9290000000000003E-4</v>
      </c>
      <c r="BM124" s="2">
        <v>7.9290000000000003E-4</v>
      </c>
      <c r="BN124" s="2">
        <v>7.9290000000000003E-4</v>
      </c>
    </row>
    <row r="125" spans="26:66" x14ac:dyDescent="0.25">
      <c r="Z125" s="2">
        <f t="shared" si="20"/>
        <v>246</v>
      </c>
      <c r="AA125" s="7">
        <f t="shared" si="21"/>
        <v>0</v>
      </c>
      <c r="AB125" s="7">
        <f t="shared" si="22"/>
        <v>0</v>
      </c>
      <c r="AC125" s="7">
        <f t="shared" si="23"/>
        <v>0</v>
      </c>
      <c r="AD125" s="7">
        <f t="shared" si="24"/>
        <v>0</v>
      </c>
      <c r="AE125" s="7">
        <f t="shared" si="25"/>
        <v>0</v>
      </c>
      <c r="AF125" s="7">
        <f t="shared" si="26"/>
        <v>0</v>
      </c>
      <c r="AG125" s="7">
        <f t="shared" si="27"/>
        <v>0</v>
      </c>
      <c r="AH125" s="4">
        <v>2.3E-6</v>
      </c>
      <c r="AI125" s="4">
        <v>2.3999999999999999E-6</v>
      </c>
      <c r="AJ125" s="4">
        <v>5.2000000000000002E-6</v>
      </c>
      <c r="AK125" s="7">
        <f t="shared" si="18"/>
        <v>8.2415000000000006E-3</v>
      </c>
      <c r="AL125" s="7">
        <f t="shared" si="28"/>
        <v>8.2415000000000006E-3</v>
      </c>
      <c r="AM125" s="9">
        <f t="shared" si="29"/>
        <v>8.2415000000000006E-3</v>
      </c>
      <c r="AN125" s="12">
        <f t="shared" si="33"/>
        <v>4.1207500000000003E-3</v>
      </c>
      <c r="AO125" s="7">
        <f t="shared" si="19"/>
        <v>7.3039999999999997E-4</v>
      </c>
      <c r="AP125" s="7">
        <f t="shared" si="30"/>
        <v>7.3039999999999997E-4</v>
      </c>
      <c r="AQ125" s="22">
        <f>ROUND((AQ126-AQ121)/($Z126-$Z121)*($Z125-$Z121) + AQ121,  7)</f>
        <v>1.3255000000000001E-3</v>
      </c>
      <c r="AR125" s="22">
        <f>ROUND((AR126-AR121)/($Z126-$Z121)*($Z125-$Z121) + AR121,  7)</f>
        <v>1.9250999999999999E-3</v>
      </c>
      <c r="AV125" s="2">
        <v>246</v>
      </c>
      <c r="AW125" s="2">
        <v>0</v>
      </c>
      <c r="AX125" s="2">
        <v>0</v>
      </c>
      <c r="AY125" s="2">
        <v>0</v>
      </c>
      <c r="AZ125" s="2">
        <v>0</v>
      </c>
      <c r="BA125" s="2">
        <v>0</v>
      </c>
      <c r="BB125" s="2">
        <v>0</v>
      </c>
      <c r="BC125" s="2">
        <v>0</v>
      </c>
      <c r="BD125" s="2">
        <v>1.1E-4</v>
      </c>
      <c r="BE125" s="2">
        <v>1.7000000000000041E-6</v>
      </c>
      <c r="BF125" s="2">
        <v>2.9999999999999999E-7</v>
      </c>
      <c r="BG125" s="2">
        <v>8.2415000000000006E-3</v>
      </c>
      <c r="BH125" s="2">
        <v>8.2415000000000006E-3</v>
      </c>
      <c r="BI125" s="2">
        <v>8.2415000000000006E-3</v>
      </c>
      <c r="BJ125" s="2">
        <v>8.2415000000000006E-3</v>
      </c>
      <c r="BK125" s="2">
        <v>7.3039999999999997E-4</v>
      </c>
      <c r="BL125" s="2">
        <v>7.3039999999999997E-4</v>
      </c>
      <c r="BM125" s="2">
        <v>7.3039999999999997E-4</v>
      </c>
      <c r="BN125" s="2">
        <v>7.3039999999999997E-4</v>
      </c>
    </row>
    <row r="126" spans="26:66" x14ac:dyDescent="0.25">
      <c r="Z126" s="2">
        <f t="shared" si="20"/>
        <v>248</v>
      </c>
      <c r="AA126" s="7">
        <f t="shared" si="21"/>
        <v>0</v>
      </c>
      <c r="AB126" s="7">
        <f t="shared" si="22"/>
        <v>0</v>
      </c>
      <c r="AC126" s="7">
        <f t="shared" si="23"/>
        <v>0</v>
      </c>
      <c r="AD126" s="7">
        <f t="shared" si="24"/>
        <v>0</v>
      </c>
      <c r="AE126" s="7">
        <f t="shared" si="25"/>
        <v>0</v>
      </c>
      <c r="AF126" s="7">
        <f t="shared" si="26"/>
        <v>0</v>
      </c>
      <c r="AG126" s="7">
        <f t="shared" si="27"/>
        <v>0</v>
      </c>
      <c r="AH126" s="4">
        <v>6.9999999999999997E-7</v>
      </c>
      <c r="AI126" s="4">
        <v>2.2000000000000001E-6</v>
      </c>
      <c r="AJ126" s="4">
        <v>5.1000000000000003E-6</v>
      </c>
      <c r="AK126" s="7">
        <f t="shared" si="18"/>
        <v>8.0091999999999993E-3</v>
      </c>
      <c r="AL126" s="7">
        <f t="shared" si="28"/>
        <v>8.0091999999999993E-3</v>
      </c>
      <c r="AM126" s="9">
        <f t="shared" si="29"/>
        <v>8.0091999999999993E-3</v>
      </c>
      <c r="AN126" s="12">
        <f t="shared" si="33"/>
        <v>4.0045999999999997E-3</v>
      </c>
      <c r="AO126" s="7">
        <f t="shared" si="19"/>
        <v>6.6799999999999997E-4</v>
      </c>
      <c r="AP126" s="7">
        <f t="shared" si="30"/>
        <v>6.6799999999999997E-4</v>
      </c>
      <c r="AQ126" s="23">
        <f>AQ121-0.00025</f>
        <v>1.2755333333333283E-3</v>
      </c>
      <c r="AR126" s="23">
        <f>AR121-0.0003</f>
        <v>1.8650999999999928E-3</v>
      </c>
      <c r="AV126" s="2">
        <v>248</v>
      </c>
      <c r="AW126" s="2">
        <v>0</v>
      </c>
      <c r="AX126" s="2">
        <v>0</v>
      </c>
      <c r="AY126" s="2">
        <v>0</v>
      </c>
      <c r="AZ126" s="2">
        <v>0</v>
      </c>
      <c r="BA126" s="2">
        <v>0</v>
      </c>
      <c r="BB126" s="2">
        <v>0</v>
      </c>
      <c r="BC126" s="2">
        <v>0</v>
      </c>
      <c r="BD126" s="2">
        <v>1E-4</v>
      </c>
      <c r="BE126" s="2">
        <v>1.6000000000000042E-6</v>
      </c>
      <c r="BF126" s="2">
        <v>2.9999999999999999E-7</v>
      </c>
      <c r="BG126" s="2">
        <v>8.0091999999999993E-3</v>
      </c>
      <c r="BH126" s="2">
        <v>8.0091999999999993E-3</v>
      </c>
      <c r="BI126" s="2">
        <v>8.0091999999999993E-3</v>
      </c>
      <c r="BJ126" s="2">
        <v>8.0091999999999993E-3</v>
      </c>
      <c r="BK126" s="2">
        <v>6.6799999999999997E-4</v>
      </c>
      <c r="BL126" s="2">
        <v>6.6799999999999997E-4</v>
      </c>
      <c r="BM126" s="2">
        <v>6.6799999999999997E-4</v>
      </c>
      <c r="BN126" s="2">
        <v>6.6799999999999997E-4</v>
      </c>
    </row>
    <row r="127" spans="26:66" x14ac:dyDescent="0.25">
      <c r="Z127" s="2">
        <f t="shared" si="20"/>
        <v>250</v>
      </c>
      <c r="AA127" s="7">
        <f t="shared" si="21"/>
        <v>0</v>
      </c>
      <c r="AB127" s="7">
        <f t="shared" si="22"/>
        <v>0</v>
      </c>
      <c r="AC127" s="7">
        <f t="shared" si="23"/>
        <v>0</v>
      </c>
      <c r="AD127" s="7">
        <f t="shared" si="24"/>
        <v>0</v>
      </c>
      <c r="AE127" s="7">
        <f t="shared" si="25"/>
        <v>0</v>
      </c>
      <c r="AF127" s="7">
        <f t="shared" si="26"/>
        <v>0</v>
      </c>
      <c r="AG127" s="7">
        <f t="shared" si="27"/>
        <v>0</v>
      </c>
      <c r="AH127" s="4">
        <v>6.9999999999999997E-7</v>
      </c>
      <c r="AI127" s="4">
        <v>1.9999999999999999E-6</v>
      </c>
      <c r="AJ127" s="4">
        <v>5.0000000000000004E-6</v>
      </c>
      <c r="AK127" s="7">
        <f t="shared" si="18"/>
        <v>7.7768000000000004E-3</v>
      </c>
      <c r="AL127" s="7">
        <f t="shared" si="28"/>
        <v>7.7768000000000004E-3</v>
      </c>
      <c r="AM127" s="9">
        <f t="shared" si="29"/>
        <v>7.7768000000000004E-3</v>
      </c>
      <c r="AN127" s="12">
        <f t="shared" si="33"/>
        <v>3.8884000000000002E-3</v>
      </c>
      <c r="AO127" s="7">
        <f t="shared" si="19"/>
        <v>6.0550000000000003E-4</v>
      </c>
      <c r="AP127" s="7">
        <f t="shared" si="30"/>
        <v>6.0550000000000003E-4</v>
      </c>
      <c r="AQ127" s="22">
        <f>ROUND((AQ131-AQ126)/($Z131-$Z126)*($Z127-$Z126) + AQ126,  7)</f>
        <v>1.2255E-3</v>
      </c>
      <c r="AR127" s="22">
        <f>ROUND((AR131-AR126)/($Z131-$Z126)*($Z127-$Z126) + AR126,  7)</f>
        <v>1.8051E-3</v>
      </c>
      <c r="AV127" s="2">
        <v>250</v>
      </c>
      <c r="AW127" s="2">
        <v>0</v>
      </c>
      <c r="AX127" s="2">
        <v>0</v>
      </c>
      <c r="AY127" s="2">
        <v>0</v>
      </c>
      <c r="AZ127" s="2">
        <v>0</v>
      </c>
      <c r="BA127" s="2">
        <v>0</v>
      </c>
      <c r="BB127" s="2">
        <v>0</v>
      </c>
      <c r="BC127" s="2">
        <v>0</v>
      </c>
      <c r="BD127" s="2">
        <v>8.0000000000000007E-5</v>
      </c>
      <c r="BE127" s="2">
        <v>1.5000000000000043E-6</v>
      </c>
      <c r="BF127" s="2">
        <v>2.9999999999999999E-7</v>
      </c>
      <c r="BG127" s="2">
        <v>7.7768000000000004E-3</v>
      </c>
      <c r="BH127" s="2">
        <v>7.7768000000000004E-3</v>
      </c>
      <c r="BI127" s="2">
        <v>7.7768000000000004E-3</v>
      </c>
      <c r="BJ127" s="2">
        <v>7.7768000000000004E-3</v>
      </c>
      <c r="BK127" s="2">
        <v>6.0550000000000003E-4</v>
      </c>
      <c r="BL127" s="2">
        <v>6.0550000000000003E-4</v>
      </c>
      <c r="BM127" s="2">
        <v>6.0550000000000003E-4</v>
      </c>
      <c r="BN127" s="2">
        <v>6.0550000000000003E-4</v>
      </c>
    </row>
    <row r="128" spans="26:66" x14ac:dyDescent="0.25">
      <c r="Z128" s="2">
        <f t="shared" si="20"/>
        <v>252</v>
      </c>
      <c r="AA128" s="7">
        <f t="shared" si="21"/>
        <v>0</v>
      </c>
      <c r="AB128" s="7">
        <f t="shared" si="22"/>
        <v>0</v>
      </c>
      <c r="AC128" s="7">
        <f t="shared" si="23"/>
        <v>0</v>
      </c>
      <c r="AD128" s="7">
        <f t="shared" si="24"/>
        <v>0</v>
      </c>
      <c r="AE128" s="7">
        <f t="shared" si="25"/>
        <v>0</v>
      </c>
      <c r="AF128" s="7">
        <f t="shared" si="26"/>
        <v>0</v>
      </c>
      <c r="AG128" s="7">
        <f t="shared" si="27"/>
        <v>0</v>
      </c>
      <c r="AH128" s="4">
        <v>5.9999999999999997E-7</v>
      </c>
      <c r="AI128" s="4">
        <v>1.7999999999999999E-6</v>
      </c>
      <c r="AJ128" s="4">
        <v>4.8999999999999997E-6</v>
      </c>
      <c r="AK128" s="7">
        <f t="shared" si="18"/>
        <v>7.5605999999999998E-3</v>
      </c>
      <c r="AL128" s="7">
        <f t="shared" si="28"/>
        <v>7.5605999999999998E-3</v>
      </c>
      <c r="AM128" s="9">
        <f t="shared" si="29"/>
        <v>7.5605999999999998E-3</v>
      </c>
      <c r="AN128" s="12">
        <f t="shared" si="33"/>
        <v>3.7802999999999999E-3</v>
      </c>
      <c r="AO128" s="7">
        <f t="shared" si="19"/>
        <v>5.4699999999999996E-4</v>
      </c>
      <c r="AP128" s="7">
        <f t="shared" si="30"/>
        <v>5.4699999999999996E-4</v>
      </c>
      <c r="AQ128" s="22">
        <f>ROUND((AQ131-AQ126)/($Z131-$Z126)*($Z128-$Z126) + AQ126,  7)</f>
        <v>1.1754999999999999E-3</v>
      </c>
      <c r="AR128" s="22">
        <f>ROUND((AR131-AR126)/($Z131-$Z126)*($Z128-$Z126) + AR126,  7)</f>
        <v>1.7451000000000001E-3</v>
      </c>
      <c r="AV128" s="2">
        <v>252</v>
      </c>
      <c r="AW128" s="2">
        <v>0</v>
      </c>
      <c r="AX128" s="2">
        <v>0</v>
      </c>
      <c r="AY128" s="2">
        <v>0</v>
      </c>
      <c r="AZ128" s="2">
        <v>0</v>
      </c>
      <c r="BA128" s="2">
        <v>0</v>
      </c>
      <c r="BB128" s="2">
        <v>0</v>
      </c>
      <c r="BC128" s="2">
        <v>0</v>
      </c>
      <c r="BD128" s="2">
        <v>4.8099999999999997E-5</v>
      </c>
      <c r="BE128" s="2">
        <v>1.4000000000000044E-6</v>
      </c>
      <c r="BF128" s="2">
        <v>2.9999999999999999E-7</v>
      </c>
      <c r="BG128" s="2">
        <v>7.5605999999999998E-3</v>
      </c>
      <c r="BH128" s="2">
        <v>7.5605999999999998E-3</v>
      </c>
      <c r="BI128" s="2">
        <v>7.5605999999999998E-3</v>
      </c>
      <c r="BJ128" s="2">
        <v>7.5605999999999998E-3</v>
      </c>
      <c r="BK128" s="2">
        <v>5.4699999999999996E-4</v>
      </c>
      <c r="BL128" s="2">
        <v>5.4699999999999996E-4</v>
      </c>
      <c r="BM128" s="2">
        <v>5.4699999999999996E-4</v>
      </c>
      <c r="BN128" s="2">
        <v>5.4699999999999996E-4</v>
      </c>
    </row>
    <row r="129" spans="26:66" x14ac:dyDescent="0.25">
      <c r="Z129" s="2">
        <f t="shared" si="20"/>
        <v>254</v>
      </c>
      <c r="AA129" s="7">
        <f t="shared" si="21"/>
        <v>0</v>
      </c>
      <c r="AB129" s="7">
        <f t="shared" si="22"/>
        <v>0</v>
      </c>
      <c r="AC129" s="7">
        <f t="shared" si="23"/>
        <v>0</v>
      </c>
      <c r="AD129" s="7">
        <f t="shared" si="24"/>
        <v>0</v>
      </c>
      <c r="AE129" s="7">
        <f t="shared" si="25"/>
        <v>0</v>
      </c>
      <c r="AF129" s="7">
        <f t="shared" si="26"/>
        <v>0</v>
      </c>
      <c r="AG129" s="7">
        <f t="shared" si="27"/>
        <v>0</v>
      </c>
      <c r="AH129" s="4">
        <v>4.9999999999999998E-7</v>
      </c>
      <c r="AI129" s="4">
        <v>1.5999999999999999E-6</v>
      </c>
      <c r="AJ129" s="4">
        <v>4.7999999999999998E-6</v>
      </c>
      <c r="AK129" s="7">
        <f t="shared" si="18"/>
        <v>7.3442999999999998E-3</v>
      </c>
      <c r="AL129" s="7">
        <f t="shared" si="28"/>
        <v>7.3442999999999998E-3</v>
      </c>
      <c r="AM129" s="9">
        <f t="shared" si="29"/>
        <v>7.3442999999999998E-3</v>
      </c>
      <c r="AN129" s="12">
        <f t="shared" si="33"/>
        <v>3.6721499999999999E-3</v>
      </c>
      <c r="AO129" s="7">
        <f t="shared" si="19"/>
        <v>4.885E-4</v>
      </c>
      <c r="AP129" s="7">
        <f t="shared" si="30"/>
        <v>4.885E-4</v>
      </c>
      <c r="AQ129" s="22">
        <f>ROUND((AQ131-AQ126)/($Z131-$Z126)*($Z129-$Z126) + AQ126,  7)</f>
        <v>1.1255E-3</v>
      </c>
      <c r="AR129" s="22">
        <f>ROUND((AR131-AR126)/($Z131-$Z126)*($Z129-$Z126) + AR126,  7)</f>
        <v>1.6850999999999999E-3</v>
      </c>
      <c r="AV129" s="2">
        <v>254</v>
      </c>
      <c r="AW129" s="2">
        <v>0</v>
      </c>
      <c r="AX129" s="2">
        <v>0</v>
      </c>
      <c r="AY129" s="2">
        <v>0</v>
      </c>
      <c r="AZ129" s="2">
        <v>0</v>
      </c>
      <c r="BA129" s="2">
        <v>0</v>
      </c>
      <c r="BB129" s="2">
        <v>0</v>
      </c>
      <c r="BC129" s="2">
        <v>0</v>
      </c>
      <c r="BD129" s="2">
        <v>0</v>
      </c>
      <c r="BE129" s="2">
        <v>1.3000000000000045E-6</v>
      </c>
      <c r="BF129" s="2">
        <v>2.9999999999999999E-7</v>
      </c>
      <c r="BG129" s="2">
        <v>7.3442999999999998E-3</v>
      </c>
      <c r="BH129" s="2">
        <v>7.3442999999999998E-3</v>
      </c>
      <c r="BI129" s="2">
        <v>7.3442999999999998E-3</v>
      </c>
      <c r="BJ129" s="2">
        <v>7.3442999999999998E-3</v>
      </c>
      <c r="BK129" s="2">
        <v>4.885E-4</v>
      </c>
      <c r="BL129" s="2">
        <v>4.885E-4</v>
      </c>
      <c r="BM129" s="2">
        <v>4.885E-4</v>
      </c>
      <c r="BN129" s="2">
        <v>4.885E-4</v>
      </c>
    </row>
    <row r="130" spans="26:66" x14ac:dyDescent="0.25">
      <c r="Z130" s="2">
        <f t="shared" si="20"/>
        <v>256</v>
      </c>
      <c r="AA130" s="7">
        <f t="shared" si="21"/>
        <v>0</v>
      </c>
      <c r="AB130" s="7">
        <f t="shared" si="22"/>
        <v>0</v>
      </c>
      <c r="AC130" s="7">
        <f t="shared" si="23"/>
        <v>0</v>
      </c>
      <c r="AD130" s="7">
        <f t="shared" si="24"/>
        <v>0</v>
      </c>
      <c r="AE130" s="7">
        <f t="shared" si="25"/>
        <v>0</v>
      </c>
      <c r="AF130" s="7">
        <f t="shared" si="26"/>
        <v>0</v>
      </c>
      <c r="AG130" s="7">
        <f t="shared" si="27"/>
        <v>0</v>
      </c>
      <c r="AH130" s="4">
        <v>4.9999999999999998E-7</v>
      </c>
      <c r="AI130" s="4">
        <v>1.3999999999999999E-6</v>
      </c>
      <c r="AJ130" s="4">
        <v>4.6999999999999999E-6</v>
      </c>
      <c r="AK130" s="7">
        <f t="shared" ref="AK130:AK193" si="34">BG130</f>
        <v>7.1281000000000001E-3</v>
      </c>
      <c r="AL130" s="7">
        <f t="shared" si="28"/>
        <v>7.1281000000000001E-3</v>
      </c>
      <c r="AM130" s="9">
        <f t="shared" si="29"/>
        <v>7.1281000000000001E-3</v>
      </c>
      <c r="AN130" s="12">
        <f t="shared" si="33"/>
        <v>3.56405E-3</v>
      </c>
      <c r="AO130" s="7">
        <f t="shared" ref="AO130:AO193" si="35">BK130</f>
        <v>4.2999999999999999E-4</v>
      </c>
      <c r="AP130" s="7">
        <f t="shared" si="30"/>
        <v>4.2999999999999999E-4</v>
      </c>
      <c r="AQ130" s="22">
        <f>ROUND((AQ131-AQ126)/($Z131-$Z126)*($Z130-$Z126) + AQ126,  7)</f>
        <v>1.0755000000000001E-3</v>
      </c>
      <c r="AR130" s="22">
        <f>ROUND((AR131-AR126)/($Z131-$Z126)*($Z130-$Z126) + AR126,  7)</f>
        <v>1.6251E-3</v>
      </c>
      <c r="AV130" s="2">
        <v>256</v>
      </c>
      <c r="AW130" s="2">
        <v>0</v>
      </c>
      <c r="AX130" s="2">
        <v>0</v>
      </c>
      <c r="AY130" s="2">
        <v>0</v>
      </c>
      <c r="AZ130" s="2">
        <v>0</v>
      </c>
      <c r="BA130" s="2">
        <v>0</v>
      </c>
      <c r="BB130" s="2">
        <v>0</v>
      </c>
      <c r="BC130" s="2">
        <v>0</v>
      </c>
      <c r="BD130" s="2">
        <v>0</v>
      </c>
      <c r="BE130" s="2">
        <v>1.2000000000000046E-6</v>
      </c>
      <c r="BF130" s="2">
        <v>2.9999999999999999E-7</v>
      </c>
      <c r="BG130" s="2">
        <v>7.1281000000000001E-3</v>
      </c>
      <c r="BH130" s="2">
        <v>7.1281000000000001E-3</v>
      </c>
      <c r="BI130" s="2">
        <v>7.1281000000000001E-3</v>
      </c>
      <c r="BJ130" s="2">
        <v>7.1281000000000001E-3</v>
      </c>
      <c r="BK130" s="2">
        <v>4.2999999999999999E-4</v>
      </c>
      <c r="BL130" s="2">
        <v>4.2999999999999999E-4</v>
      </c>
      <c r="BM130" s="2">
        <v>4.2999999999999999E-4</v>
      </c>
      <c r="BN130" s="2">
        <v>4.2999999999999999E-4</v>
      </c>
    </row>
    <row r="131" spans="26:66" x14ac:dyDescent="0.25">
      <c r="Z131" s="2">
        <f t="shared" ref="Z131:Z194" si="36">AV131</f>
        <v>258</v>
      </c>
      <c r="AA131" s="7">
        <f t="shared" ref="AA131:AA194" si="37">AW131</f>
        <v>0</v>
      </c>
      <c r="AB131" s="7">
        <f t="shared" ref="AB131:AB194" si="38">AX131</f>
        <v>0</v>
      </c>
      <c r="AC131" s="7">
        <f t="shared" ref="AC131:AC194" si="39">AY131</f>
        <v>0</v>
      </c>
      <c r="AD131" s="7">
        <f t="shared" ref="AD131:AD194" si="40">AZ131</f>
        <v>0</v>
      </c>
      <c r="AE131" s="7">
        <f t="shared" ref="AE131:AE194" si="41">BA131</f>
        <v>0</v>
      </c>
      <c r="AF131" s="7">
        <f t="shared" ref="AF131:AF194" si="42">BB131</f>
        <v>0</v>
      </c>
      <c r="AG131" s="7">
        <f t="shared" ref="AG131:AG194" si="43">BC131</f>
        <v>0</v>
      </c>
      <c r="AH131" s="4">
        <v>3.9999999999999998E-7</v>
      </c>
      <c r="AI131" s="4">
        <v>1.1999999999999999E-6</v>
      </c>
      <c r="AJ131" s="4">
        <v>4.6E-6</v>
      </c>
      <c r="AK131" s="7">
        <f t="shared" si="34"/>
        <v>6.9118000000000001E-3</v>
      </c>
      <c r="AL131" s="7">
        <f t="shared" ref="AL131:AL194" si="44">AK131</f>
        <v>6.9118000000000001E-3</v>
      </c>
      <c r="AM131" s="9">
        <f t="shared" ref="AM131:AM178" si="45">BI131</f>
        <v>6.9118000000000001E-3</v>
      </c>
      <c r="AN131" s="12">
        <f t="shared" si="33"/>
        <v>3.4559E-3</v>
      </c>
      <c r="AO131" s="7">
        <f t="shared" si="35"/>
        <v>3.7149999999999998E-4</v>
      </c>
      <c r="AP131" s="7">
        <f t="shared" ref="AP131:AP194" si="46">AO131</f>
        <v>3.7149999999999998E-4</v>
      </c>
      <c r="AQ131" s="23">
        <f>AQ126-0.00025</f>
        <v>1.0255333333333283E-3</v>
      </c>
      <c r="AR131" s="23">
        <f>AR126-0.0003</f>
        <v>1.5650999999999929E-3</v>
      </c>
      <c r="AV131" s="2">
        <v>258</v>
      </c>
      <c r="AW131" s="2">
        <v>0</v>
      </c>
      <c r="AX131" s="2">
        <v>0</v>
      </c>
      <c r="AY131" s="2">
        <v>0</v>
      </c>
      <c r="AZ131" s="2">
        <v>0</v>
      </c>
      <c r="BA131" s="2">
        <v>0</v>
      </c>
      <c r="BB131" s="2">
        <v>0</v>
      </c>
      <c r="BC131" s="2">
        <v>0</v>
      </c>
      <c r="BD131" s="2">
        <v>0</v>
      </c>
      <c r="BE131" s="2">
        <v>1.1000000000000047E-6</v>
      </c>
      <c r="BF131" s="2">
        <v>2.9999999999999999E-7</v>
      </c>
      <c r="BG131" s="2">
        <v>6.9118000000000001E-3</v>
      </c>
      <c r="BH131" s="2">
        <v>6.9118000000000001E-3</v>
      </c>
      <c r="BI131" s="2">
        <v>6.9118000000000001E-3</v>
      </c>
      <c r="BJ131" s="2">
        <v>6.9118000000000001E-3</v>
      </c>
      <c r="BK131" s="2">
        <v>3.7149999999999998E-4</v>
      </c>
      <c r="BL131" s="2">
        <v>3.7149999999999998E-4</v>
      </c>
      <c r="BM131" s="2">
        <v>3.7149999999999998E-4</v>
      </c>
      <c r="BN131" s="2">
        <v>3.7149999999999998E-4</v>
      </c>
    </row>
    <row r="132" spans="26:66" x14ac:dyDescent="0.25">
      <c r="Z132" s="2">
        <f t="shared" si="36"/>
        <v>260</v>
      </c>
      <c r="AA132" s="7">
        <f t="shared" si="37"/>
        <v>0</v>
      </c>
      <c r="AB132" s="7">
        <f t="shared" si="38"/>
        <v>0</v>
      </c>
      <c r="AC132" s="7">
        <f t="shared" si="39"/>
        <v>0</v>
      </c>
      <c r="AD132" s="7">
        <f t="shared" si="40"/>
        <v>0</v>
      </c>
      <c r="AE132" s="7">
        <f t="shared" si="41"/>
        <v>0</v>
      </c>
      <c r="AF132" s="7">
        <f t="shared" si="42"/>
        <v>0</v>
      </c>
      <c r="AG132" s="7">
        <f t="shared" si="43"/>
        <v>0</v>
      </c>
      <c r="AH132" s="4">
        <v>2.9999999999999999E-7</v>
      </c>
      <c r="AI132" s="4">
        <v>9.9999999999999995E-7</v>
      </c>
      <c r="AJ132" s="4">
        <v>4.5000000000000001E-6</v>
      </c>
      <c r="AK132" s="7">
        <f t="shared" si="34"/>
        <v>6.6956000000000003E-3</v>
      </c>
      <c r="AL132" s="7">
        <f t="shared" si="44"/>
        <v>6.6956000000000003E-3</v>
      </c>
      <c r="AM132" s="9">
        <f t="shared" si="45"/>
        <v>6.6956000000000003E-3</v>
      </c>
      <c r="AN132" s="12">
        <f t="shared" si="33"/>
        <v>3.3478000000000002E-3</v>
      </c>
      <c r="AO132" s="7">
        <f t="shared" si="35"/>
        <v>3.1300000000000002E-4</v>
      </c>
      <c r="AP132" s="7">
        <f t="shared" si="46"/>
        <v>3.1300000000000002E-4</v>
      </c>
      <c r="AQ132" s="22">
        <f>ROUND((AQ136-AQ131)/($Z136-$Z131)*($Z132-$Z131) + AQ131,  7)</f>
        <v>1.0055000000000001E-3</v>
      </c>
      <c r="AR132" s="22">
        <f>ROUND((AR136-AR131)/($Z136-$Z131)*($Z132-$Z131) + AR131,  7)</f>
        <v>1.5250999999999999E-3</v>
      </c>
      <c r="AV132" s="2">
        <v>260</v>
      </c>
      <c r="AW132" s="2">
        <v>0</v>
      </c>
      <c r="AX132" s="2">
        <v>0</v>
      </c>
      <c r="AY132" s="2">
        <v>0</v>
      </c>
      <c r="AZ132" s="2">
        <v>0</v>
      </c>
      <c r="BA132" s="2">
        <v>0</v>
      </c>
      <c r="BB132" s="2">
        <v>0</v>
      </c>
      <c r="BC132" s="2">
        <v>0</v>
      </c>
      <c r="BD132" s="2">
        <v>0</v>
      </c>
      <c r="BE132" s="2">
        <v>1.0000000000000048E-6</v>
      </c>
      <c r="BF132" s="2">
        <v>2.9999999999999999E-7</v>
      </c>
      <c r="BG132" s="2">
        <v>6.6956000000000003E-3</v>
      </c>
      <c r="BH132" s="2">
        <v>6.6956000000000003E-3</v>
      </c>
      <c r="BI132" s="2">
        <v>6.6956000000000003E-3</v>
      </c>
      <c r="BJ132" s="2">
        <v>6.6956000000000003E-3</v>
      </c>
      <c r="BK132" s="2">
        <v>3.1300000000000002E-4</v>
      </c>
      <c r="BL132" s="2">
        <v>3.1300000000000002E-4</v>
      </c>
      <c r="BM132" s="2">
        <v>3.1300000000000002E-4</v>
      </c>
      <c r="BN132" s="2">
        <v>3.1300000000000002E-4</v>
      </c>
    </row>
    <row r="133" spans="26:66" x14ac:dyDescent="0.25">
      <c r="Z133" s="2">
        <f t="shared" si="36"/>
        <v>262</v>
      </c>
      <c r="AA133" s="7">
        <f t="shared" si="37"/>
        <v>0</v>
      </c>
      <c r="AB133" s="7">
        <f t="shared" si="38"/>
        <v>0</v>
      </c>
      <c r="AC133" s="7">
        <f t="shared" si="39"/>
        <v>0</v>
      </c>
      <c r="AD133" s="7">
        <f t="shared" si="40"/>
        <v>0</v>
      </c>
      <c r="AE133" s="7">
        <f t="shared" si="41"/>
        <v>0</v>
      </c>
      <c r="AF133" s="7">
        <f t="shared" si="42"/>
        <v>0</v>
      </c>
      <c r="AG133" s="7">
        <f t="shared" si="43"/>
        <v>0</v>
      </c>
      <c r="AH133" s="4">
        <v>2.9999999999999999E-7</v>
      </c>
      <c r="AI133" s="4">
        <v>8.9999999999999996E-7</v>
      </c>
      <c r="AJ133" s="4">
        <v>4.4000000000000002E-6</v>
      </c>
      <c r="AK133" s="7">
        <f t="shared" si="34"/>
        <v>6.6328000000000003E-3</v>
      </c>
      <c r="AL133" s="7">
        <f t="shared" si="44"/>
        <v>6.6328000000000003E-3</v>
      </c>
      <c r="AM133" s="9">
        <f t="shared" si="45"/>
        <v>6.6328000000000003E-3</v>
      </c>
      <c r="AN133" s="12">
        <f t="shared" si="33"/>
        <v>3.3164000000000002E-3</v>
      </c>
      <c r="AO133" s="7">
        <f t="shared" si="35"/>
        <v>2.6449999999999998E-4</v>
      </c>
      <c r="AP133" s="7">
        <f t="shared" si="46"/>
        <v>2.6449999999999998E-4</v>
      </c>
      <c r="AQ133" s="22">
        <f>ROUND((AQ136-AQ131)/($Z136-$Z131)*($Z133-$Z131) + AQ131,  7)</f>
        <v>9.8550000000000005E-4</v>
      </c>
      <c r="AR133" s="22">
        <f>ROUND((AR136-AR131)/($Z136-$Z131)*($Z133-$Z131) + AR131,  7)</f>
        <v>1.4851E-3</v>
      </c>
      <c r="AV133" s="2">
        <v>262</v>
      </c>
      <c r="AW133" s="2">
        <v>0</v>
      </c>
      <c r="AX133" s="2">
        <v>0</v>
      </c>
      <c r="AY133" s="2">
        <v>0</v>
      </c>
      <c r="AZ133" s="2">
        <v>0</v>
      </c>
      <c r="BA133" s="2">
        <v>0</v>
      </c>
      <c r="BB133" s="2">
        <v>0</v>
      </c>
      <c r="BC133" s="2">
        <v>0</v>
      </c>
      <c r="BD133" s="2">
        <v>0</v>
      </c>
      <c r="BE133" s="2">
        <v>9.0000000000000483E-7</v>
      </c>
      <c r="BF133" s="2">
        <v>2.9999999999999999E-7</v>
      </c>
      <c r="BG133" s="2">
        <v>6.6328000000000003E-3</v>
      </c>
      <c r="BH133" s="2">
        <v>6.6328000000000003E-3</v>
      </c>
      <c r="BI133" s="2">
        <v>6.6328000000000003E-3</v>
      </c>
      <c r="BJ133" s="2">
        <v>6.6328000000000003E-3</v>
      </c>
      <c r="BK133" s="2">
        <v>2.6449999999999998E-4</v>
      </c>
      <c r="BL133" s="2">
        <v>2.6449999999999998E-4</v>
      </c>
      <c r="BM133" s="2">
        <v>2.6449999999999998E-4</v>
      </c>
      <c r="BN133" s="2">
        <v>2.6449999999999998E-4</v>
      </c>
    </row>
    <row r="134" spans="26:66" x14ac:dyDescent="0.25">
      <c r="Z134" s="2">
        <f t="shared" si="36"/>
        <v>264</v>
      </c>
      <c r="AA134" s="7">
        <f t="shared" si="37"/>
        <v>0</v>
      </c>
      <c r="AB134" s="7">
        <f t="shared" si="38"/>
        <v>0</v>
      </c>
      <c r="AC134" s="7">
        <f t="shared" si="39"/>
        <v>0</v>
      </c>
      <c r="AD134" s="7">
        <f t="shared" si="40"/>
        <v>0</v>
      </c>
      <c r="AE134" s="7">
        <f t="shared" si="41"/>
        <v>0</v>
      </c>
      <c r="AF134" s="7">
        <f t="shared" si="42"/>
        <v>0</v>
      </c>
      <c r="AG134" s="7">
        <f t="shared" si="43"/>
        <v>0</v>
      </c>
      <c r="AH134" s="4">
        <v>2.9999999999999999E-7</v>
      </c>
      <c r="AI134" s="4">
        <v>7.9999999999999996E-7</v>
      </c>
      <c r="AJ134" s="4">
        <v>4.3000000000000003E-6</v>
      </c>
      <c r="AK134" s="7">
        <f t="shared" si="34"/>
        <v>6.5699E-3</v>
      </c>
      <c r="AL134" s="7">
        <f t="shared" si="44"/>
        <v>6.5699E-3</v>
      </c>
      <c r="AM134" s="9">
        <f t="shared" si="45"/>
        <v>6.5699E-3</v>
      </c>
      <c r="AN134" s="12">
        <f t="shared" si="33"/>
        <v>3.28495E-3</v>
      </c>
      <c r="AO134" s="7">
        <f t="shared" si="35"/>
        <v>2.1589999999999999E-4</v>
      </c>
      <c r="AP134" s="7">
        <f t="shared" si="46"/>
        <v>2.1589999999999999E-4</v>
      </c>
      <c r="AQ134" s="22">
        <f>ROUND((AQ136-AQ131)/($Z136-$Z131)*($Z134-$Z131) + AQ131,  7)</f>
        <v>9.655E-4</v>
      </c>
      <c r="AR134" s="22">
        <f>ROUND((AR136-AR131)/($Z136-$Z131)*($Z134-$Z131) + AR131,  7)</f>
        <v>1.4450999999999999E-3</v>
      </c>
      <c r="AV134" s="2">
        <v>264</v>
      </c>
      <c r="AW134" s="2">
        <v>0</v>
      </c>
      <c r="AX134" s="2">
        <v>0</v>
      </c>
      <c r="AY134" s="2">
        <v>0</v>
      </c>
      <c r="AZ134" s="2">
        <v>0</v>
      </c>
      <c r="BA134" s="2">
        <v>0</v>
      </c>
      <c r="BB134" s="2">
        <v>0</v>
      </c>
      <c r="BC134" s="2">
        <v>0</v>
      </c>
      <c r="BD134" s="2">
        <v>0</v>
      </c>
      <c r="BE134" s="2">
        <v>8.0000000000000483E-7</v>
      </c>
      <c r="BF134" s="2">
        <v>2.9999999999999999E-7</v>
      </c>
      <c r="BG134" s="2">
        <v>6.5699E-3</v>
      </c>
      <c r="BH134" s="2">
        <v>6.5699E-3</v>
      </c>
      <c r="BI134" s="2">
        <v>6.5699E-3</v>
      </c>
      <c r="BJ134" s="2">
        <v>6.5699E-3</v>
      </c>
      <c r="BK134" s="2">
        <v>2.1589999999999999E-4</v>
      </c>
      <c r="BL134" s="2">
        <v>2.1589999999999999E-4</v>
      </c>
      <c r="BM134" s="2">
        <v>2.1589999999999999E-4</v>
      </c>
      <c r="BN134" s="2">
        <v>2.1589999999999999E-4</v>
      </c>
    </row>
    <row r="135" spans="26:66" x14ac:dyDescent="0.25">
      <c r="Z135" s="2">
        <f t="shared" si="36"/>
        <v>266</v>
      </c>
      <c r="AA135" s="7">
        <f t="shared" si="37"/>
        <v>0</v>
      </c>
      <c r="AB135" s="7">
        <f t="shared" si="38"/>
        <v>0</v>
      </c>
      <c r="AC135" s="7">
        <f t="shared" si="39"/>
        <v>0</v>
      </c>
      <c r="AD135" s="7">
        <f t="shared" si="40"/>
        <v>0</v>
      </c>
      <c r="AE135" s="7">
        <f t="shared" si="41"/>
        <v>0</v>
      </c>
      <c r="AF135" s="7">
        <f t="shared" si="42"/>
        <v>0</v>
      </c>
      <c r="AG135" s="7">
        <f t="shared" si="43"/>
        <v>0</v>
      </c>
      <c r="AH135" s="4">
        <v>1.9999999999999999E-7</v>
      </c>
      <c r="AI135" s="4">
        <v>6.9999999999999997E-7</v>
      </c>
      <c r="AJ135" s="4">
        <v>4.1999999999999996E-6</v>
      </c>
      <c r="AK135" s="7">
        <f t="shared" si="34"/>
        <v>6.5071E-3</v>
      </c>
      <c r="AL135" s="7">
        <f t="shared" si="44"/>
        <v>6.5071E-3</v>
      </c>
      <c r="AM135" s="9">
        <f t="shared" si="45"/>
        <v>6.5071E-3</v>
      </c>
      <c r="AN135" s="12">
        <f t="shared" si="33"/>
        <v>3.25355E-3</v>
      </c>
      <c r="AO135" s="7">
        <f t="shared" si="35"/>
        <v>1.673E-4</v>
      </c>
      <c r="AP135" s="7">
        <f t="shared" si="46"/>
        <v>1.673E-4</v>
      </c>
      <c r="AQ135" s="22">
        <f>ROUND((AQ136-AQ131)/($Z136-$Z131)*($Z135-$Z131) + AQ131,  7)</f>
        <v>9.4550000000000005E-4</v>
      </c>
      <c r="AR135" s="22">
        <f>ROUND((AR136-AR131)/($Z136-$Z131)*($Z135-$Z131) + AR131,  7)</f>
        <v>1.4051000000000001E-3</v>
      </c>
      <c r="AV135" s="2">
        <v>266</v>
      </c>
      <c r="AW135" s="2">
        <v>0</v>
      </c>
      <c r="AX135" s="2">
        <v>0</v>
      </c>
      <c r="AY135" s="2">
        <v>0</v>
      </c>
      <c r="AZ135" s="2">
        <v>0</v>
      </c>
      <c r="BA135" s="2">
        <v>0</v>
      </c>
      <c r="BB135" s="2">
        <v>0</v>
      </c>
      <c r="BC135" s="2">
        <v>0</v>
      </c>
      <c r="BD135" s="2">
        <v>0</v>
      </c>
      <c r="BE135" s="2">
        <v>7.0000000000000484E-7</v>
      </c>
      <c r="BF135" s="2">
        <v>2.9999999999999999E-7</v>
      </c>
      <c r="BG135" s="2">
        <v>6.5071E-3</v>
      </c>
      <c r="BH135" s="2">
        <v>6.5071E-3</v>
      </c>
      <c r="BI135" s="2">
        <v>6.5071E-3</v>
      </c>
      <c r="BJ135" s="2">
        <v>6.5071E-3</v>
      </c>
      <c r="BK135" s="2">
        <v>1.673E-4</v>
      </c>
      <c r="BL135" s="2">
        <v>1.673E-4</v>
      </c>
      <c r="BM135" s="2">
        <v>1.673E-4</v>
      </c>
      <c r="BN135" s="2">
        <v>1.673E-4</v>
      </c>
    </row>
    <row r="136" spans="26:66" x14ac:dyDescent="0.25">
      <c r="Z136" s="2">
        <f t="shared" si="36"/>
        <v>268</v>
      </c>
      <c r="AA136" s="7">
        <f t="shared" si="37"/>
        <v>0</v>
      </c>
      <c r="AB136" s="7">
        <f t="shared" si="38"/>
        <v>0</v>
      </c>
      <c r="AC136" s="7">
        <f t="shared" si="39"/>
        <v>0</v>
      </c>
      <c r="AD136" s="7">
        <f t="shared" si="40"/>
        <v>0</v>
      </c>
      <c r="AE136" s="7">
        <f t="shared" si="41"/>
        <v>0</v>
      </c>
      <c r="AF136" s="7">
        <f t="shared" si="42"/>
        <v>0</v>
      </c>
      <c r="AG136" s="7">
        <f t="shared" si="43"/>
        <v>0</v>
      </c>
      <c r="AH136" s="4">
        <v>1.9999999999999999E-7</v>
      </c>
      <c r="AI136" s="4">
        <v>5.9999999999999997E-7</v>
      </c>
      <c r="AJ136" s="4">
        <v>4.0999999999999997E-6</v>
      </c>
      <c r="AK136" s="7">
        <f t="shared" si="34"/>
        <v>6.4443E-3</v>
      </c>
      <c r="AL136" s="7">
        <f t="shared" si="44"/>
        <v>6.4443E-3</v>
      </c>
      <c r="AM136" s="9">
        <f t="shared" si="45"/>
        <v>6.4443E-3</v>
      </c>
      <c r="AN136" s="12">
        <f t="shared" si="33"/>
        <v>3.22215E-3</v>
      </c>
      <c r="AO136" s="7">
        <f t="shared" si="35"/>
        <v>1.188E-4</v>
      </c>
      <c r="AP136" s="7">
        <f t="shared" si="46"/>
        <v>1.188E-4</v>
      </c>
      <c r="AQ136" s="23">
        <f>AQ131-0.0001</f>
        <v>9.2553333333332826E-4</v>
      </c>
      <c r="AR136" s="23">
        <f>AR131-0.0002</f>
        <v>1.3650999999999928E-3</v>
      </c>
      <c r="AV136" s="2">
        <v>268</v>
      </c>
      <c r="AW136" s="2">
        <v>0</v>
      </c>
      <c r="AX136" s="2">
        <v>0</v>
      </c>
      <c r="AY136" s="2">
        <v>0</v>
      </c>
      <c r="AZ136" s="2">
        <v>0</v>
      </c>
      <c r="BA136" s="2">
        <v>0</v>
      </c>
      <c r="BB136" s="2">
        <v>0</v>
      </c>
      <c r="BC136" s="2">
        <v>0</v>
      </c>
      <c r="BD136" s="2">
        <v>0</v>
      </c>
      <c r="BE136" s="2">
        <v>6.0000000000000484E-7</v>
      </c>
      <c r="BF136" s="2">
        <v>2.9999999999999999E-7</v>
      </c>
      <c r="BG136" s="2">
        <v>6.4443E-3</v>
      </c>
      <c r="BH136" s="2">
        <v>6.4443E-3</v>
      </c>
      <c r="BI136" s="2">
        <v>6.4443E-3</v>
      </c>
      <c r="BJ136" s="2">
        <v>6.4443E-3</v>
      </c>
      <c r="BK136" s="2">
        <v>1.188E-4</v>
      </c>
      <c r="BL136" s="2">
        <v>1.188E-4</v>
      </c>
      <c r="BM136" s="2">
        <v>1.188E-4</v>
      </c>
      <c r="BN136" s="2">
        <v>1.188E-4</v>
      </c>
    </row>
    <row r="137" spans="26:66" x14ac:dyDescent="0.25">
      <c r="Z137" s="2">
        <f t="shared" si="36"/>
        <v>270</v>
      </c>
      <c r="AA137" s="7">
        <f t="shared" si="37"/>
        <v>0</v>
      </c>
      <c r="AB137" s="7">
        <f t="shared" si="38"/>
        <v>0</v>
      </c>
      <c r="AC137" s="7">
        <f t="shared" si="39"/>
        <v>0</v>
      </c>
      <c r="AD137" s="7">
        <f t="shared" si="40"/>
        <v>0</v>
      </c>
      <c r="AE137" s="7">
        <f t="shared" si="41"/>
        <v>0</v>
      </c>
      <c r="AF137" s="7">
        <f t="shared" si="42"/>
        <v>0</v>
      </c>
      <c r="AG137" s="7">
        <f t="shared" si="43"/>
        <v>0</v>
      </c>
      <c r="AH137" s="4">
        <v>1.9999999999999999E-7</v>
      </c>
      <c r="AI137" s="4">
        <v>4.9999999999999998E-7</v>
      </c>
      <c r="AJ137" s="4">
        <v>3.9999999999999998E-6</v>
      </c>
      <c r="AK137" s="7">
        <f t="shared" si="34"/>
        <v>6.3815E-3</v>
      </c>
      <c r="AL137" s="7">
        <f t="shared" si="44"/>
        <v>6.3815E-3</v>
      </c>
      <c r="AM137" s="9">
        <f t="shared" si="45"/>
        <v>6.3815E-3</v>
      </c>
      <c r="AN137" s="12">
        <f t="shared" si="33"/>
        <v>3.19075E-3</v>
      </c>
      <c r="AO137" s="7">
        <f t="shared" si="35"/>
        <v>7.0199999999999999E-5</v>
      </c>
      <c r="AP137" s="7">
        <f t="shared" si="46"/>
        <v>7.0199999999999999E-5</v>
      </c>
      <c r="AQ137" s="22">
        <f>ROUND((AQ141-AQ136)/($Z141-$Z136)*($Z137-$Z136) + AQ136,  7)</f>
        <v>9.0549999999999995E-4</v>
      </c>
      <c r="AR137" s="22">
        <f>ROUND((AR141-AR136)/($Z141-$Z136)*($Z137-$Z136) + AR136,  7)</f>
        <v>1.3450999999999999E-3</v>
      </c>
      <c r="AV137" s="2">
        <v>270</v>
      </c>
      <c r="AW137" s="2">
        <v>0</v>
      </c>
      <c r="AX137" s="2">
        <v>0</v>
      </c>
      <c r="AY137" s="2">
        <v>0</v>
      </c>
      <c r="AZ137" s="2">
        <v>0</v>
      </c>
      <c r="BA137" s="2">
        <v>0</v>
      </c>
      <c r="BB137" s="2">
        <v>0</v>
      </c>
      <c r="BC137" s="2">
        <v>0</v>
      </c>
      <c r="BD137" s="2">
        <v>0</v>
      </c>
      <c r="BE137" s="2">
        <v>5.0000000000000485E-7</v>
      </c>
      <c r="BF137" s="2">
        <v>2.9999999999999999E-7</v>
      </c>
      <c r="BG137" s="2">
        <v>6.3815E-3</v>
      </c>
      <c r="BH137" s="2">
        <v>6.3815E-3</v>
      </c>
      <c r="BI137" s="2">
        <v>6.3815E-3</v>
      </c>
      <c r="BJ137" s="2">
        <v>6.3815E-3</v>
      </c>
      <c r="BK137" s="2">
        <v>7.0199999999999999E-5</v>
      </c>
      <c r="BL137" s="2">
        <v>7.0199999999999999E-5</v>
      </c>
      <c r="BM137" s="2">
        <v>7.0199999999999999E-5</v>
      </c>
      <c r="BN137" s="2">
        <v>7.0199999999999999E-5</v>
      </c>
    </row>
    <row r="138" spans="26:66" x14ac:dyDescent="0.25">
      <c r="Z138" s="2">
        <f t="shared" si="36"/>
        <v>272</v>
      </c>
      <c r="AA138" s="7">
        <f t="shared" si="37"/>
        <v>0</v>
      </c>
      <c r="AB138" s="7">
        <f t="shared" si="38"/>
        <v>0</v>
      </c>
      <c r="AC138" s="7">
        <f t="shared" si="39"/>
        <v>0</v>
      </c>
      <c r="AD138" s="7">
        <f t="shared" si="40"/>
        <v>0</v>
      </c>
      <c r="AE138" s="7">
        <f t="shared" si="41"/>
        <v>0</v>
      </c>
      <c r="AF138" s="7">
        <f t="shared" si="42"/>
        <v>0</v>
      </c>
      <c r="AG138" s="7">
        <f t="shared" si="43"/>
        <v>0</v>
      </c>
      <c r="AH138" s="4">
        <v>9.9999999999999995E-8</v>
      </c>
      <c r="AI138" s="4">
        <v>3.9999999999999998E-7</v>
      </c>
      <c r="AJ138" s="4">
        <v>3.8999999999999999E-6</v>
      </c>
      <c r="AK138" s="7">
        <f t="shared" si="34"/>
        <v>6.2236000000000001E-3</v>
      </c>
      <c r="AL138" s="7">
        <f t="shared" si="44"/>
        <v>6.2236000000000001E-3</v>
      </c>
      <c r="AM138" s="9">
        <f t="shared" si="45"/>
        <v>6.2236000000000001E-3</v>
      </c>
      <c r="AN138" s="12">
        <f t="shared" si="33"/>
        <v>3.1118000000000001E-3</v>
      </c>
      <c r="AO138" s="7">
        <f t="shared" si="35"/>
        <v>4.5099999999999998E-5</v>
      </c>
      <c r="AP138" s="7">
        <f t="shared" si="46"/>
        <v>4.5099999999999998E-5</v>
      </c>
      <c r="AQ138" s="22">
        <f>ROUND((AQ141-AQ136)/($Z141-$Z136)*($Z138-$Z136) + AQ136,  7)</f>
        <v>8.855E-4</v>
      </c>
      <c r="AR138" s="22">
        <f>ROUND((AR141-AR136)/($Z141-$Z136)*($Z138-$Z136) + AR136,  7)</f>
        <v>1.3251000000000001E-3</v>
      </c>
      <c r="AV138" s="2">
        <v>272</v>
      </c>
      <c r="AW138" s="2">
        <v>0</v>
      </c>
      <c r="AX138" s="2">
        <v>0</v>
      </c>
      <c r="AY138" s="2">
        <v>0</v>
      </c>
      <c r="AZ138" s="2">
        <v>0</v>
      </c>
      <c r="BA138" s="2">
        <v>0</v>
      </c>
      <c r="BB138" s="2">
        <v>0</v>
      </c>
      <c r="BC138" s="2">
        <v>0</v>
      </c>
      <c r="BD138" s="2">
        <v>0</v>
      </c>
      <c r="BE138" s="2">
        <v>4.0000000000000485E-7</v>
      </c>
      <c r="BF138" s="2">
        <v>2.9999999999999999E-7</v>
      </c>
      <c r="BG138" s="2">
        <v>6.2236000000000001E-3</v>
      </c>
      <c r="BH138" s="2">
        <v>6.2236000000000001E-3</v>
      </c>
      <c r="BI138" s="2">
        <v>6.2236000000000001E-3</v>
      </c>
      <c r="BJ138" s="2">
        <v>6.2236000000000001E-3</v>
      </c>
      <c r="BK138" s="2">
        <v>4.5099999999999998E-5</v>
      </c>
      <c r="BL138" s="2">
        <v>4.5099999999999998E-5</v>
      </c>
      <c r="BM138" s="2">
        <v>4.5099999999999998E-5</v>
      </c>
      <c r="BN138" s="2">
        <v>4.5099999999999998E-5</v>
      </c>
    </row>
    <row r="139" spans="26:66" x14ac:dyDescent="0.25">
      <c r="Z139" s="2">
        <f t="shared" si="36"/>
        <v>274</v>
      </c>
      <c r="AA139" s="7">
        <f t="shared" si="37"/>
        <v>0</v>
      </c>
      <c r="AB139" s="7">
        <f t="shared" si="38"/>
        <v>0</v>
      </c>
      <c r="AC139" s="7">
        <f t="shared" si="39"/>
        <v>0</v>
      </c>
      <c r="AD139" s="7">
        <f t="shared" si="40"/>
        <v>0</v>
      </c>
      <c r="AE139" s="7">
        <f t="shared" si="41"/>
        <v>0</v>
      </c>
      <c r="AF139" s="7">
        <f t="shared" si="42"/>
        <v>0</v>
      </c>
      <c r="AG139" s="7">
        <f t="shared" si="43"/>
        <v>0</v>
      </c>
      <c r="AH139" s="4">
        <v>9.9999999999999995E-8</v>
      </c>
      <c r="AI139" s="4">
        <v>2.9999999999999999E-7</v>
      </c>
      <c r="AJ139" s="4">
        <v>3.8E-6</v>
      </c>
      <c r="AK139" s="7">
        <f t="shared" si="34"/>
        <v>6.0657000000000003E-3</v>
      </c>
      <c r="AL139" s="7">
        <f t="shared" si="44"/>
        <v>6.0657000000000003E-3</v>
      </c>
      <c r="AM139" s="9">
        <f t="shared" si="45"/>
        <v>6.0657000000000003E-3</v>
      </c>
      <c r="AN139" s="12">
        <f t="shared" si="33"/>
        <v>3.0328500000000001E-3</v>
      </c>
      <c r="AO139" s="7">
        <f t="shared" si="35"/>
        <v>2.0000000000000002E-5</v>
      </c>
      <c r="AP139" s="7">
        <f t="shared" si="46"/>
        <v>2.0000000000000002E-5</v>
      </c>
      <c r="AQ139" s="22">
        <f>ROUND((AQ141-AQ136)/($Z141-$Z136)*($Z139-$Z136) + AQ136,  7)</f>
        <v>8.6549999999999995E-4</v>
      </c>
      <c r="AR139" s="22">
        <f>ROUND((AR141-AR136)/($Z141-$Z136)*($Z139-$Z136) + AR136,  7)</f>
        <v>1.3051E-3</v>
      </c>
      <c r="AV139" s="2">
        <v>274</v>
      </c>
      <c r="AW139" s="2">
        <v>0</v>
      </c>
      <c r="AX139" s="2">
        <v>0</v>
      </c>
      <c r="AY139" s="2">
        <v>0</v>
      </c>
      <c r="AZ139" s="2">
        <v>0</v>
      </c>
      <c r="BA139" s="2">
        <v>0</v>
      </c>
      <c r="BB139" s="2">
        <v>0</v>
      </c>
      <c r="BC139" s="2">
        <v>0</v>
      </c>
      <c r="BD139" s="2">
        <v>0</v>
      </c>
      <c r="BE139" s="2">
        <v>3.0000000000000486E-7</v>
      </c>
      <c r="BF139" s="2">
        <v>2.9999999999999999E-7</v>
      </c>
      <c r="BG139" s="2">
        <v>6.0657000000000003E-3</v>
      </c>
      <c r="BH139" s="2">
        <v>6.0657000000000003E-3</v>
      </c>
      <c r="BI139" s="2">
        <v>6.0657000000000003E-3</v>
      </c>
      <c r="BJ139" s="2">
        <v>6.0657000000000003E-3</v>
      </c>
      <c r="BK139" s="2">
        <v>2.0000000000000002E-5</v>
      </c>
      <c r="BL139" s="2">
        <v>2.0000000000000002E-5</v>
      </c>
      <c r="BM139" s="2">
        <v>2.0000000000000002E-5</v>
      </c>
      <c r="BN139" s="2">
        <v>2.0000000000000002E-5</v>
      </c>
    </row>
    <row r="140" spans="26:66" x14ac:dyDescent="0.25">
      <c r="Z140" s="2">
        <f t="shared" si="36"/>
        <v>276</v>
      </c>
      <c r="AA140" s="7">
        <f t="shared" si="37"/>
        <v>0</v>
      </c>
      <c r="AB140" s="7">
        <f t="shared" si="38"/>
        <v>0</v>
      </c>
      <c r="AC140" s="7">
        <f t="shared" si="39"/>
        <v>0</v>
      </c>
      <c r="AD140" s="7">
        <f t="shared" si="40"/>
        <v>0</v>
      </c>
      <c r="AE140" s="7">
        <f t="shared" si="41"/>
        <v>0</v>
      </c>
      <c r="AF140" s="7">
        <f t="shared" si="42"/>
        <v>0</v>
      </c>
      <c r="AG140" s="7">
        <f t="shared" si="43"/>
        <v>0</v>
      </c>
      <c r="AH140" s="4">
        <v>9.9999999999999995E-8</v>
      </c>
      <c r="AI140" s="4">
        <v>1.9999999999999999E-7</v>
      </c>
      <c r="AJ140" s="4">
        <v>3.7000000000000002E-6</v>
      </c>
      <c r="AK140" s="7">
        <f t="shared" si="34"/>
        <v>5.9078000000000004E-3</v>
      </c>
      <c r="AL140" s="7">
        <f t="shared" si="44"/>
        <v>5.9078000000000004E-3</v>
      </c>
      <c r="AM140" s="9">
        <f t="shared" si="45"/>
        <v>5.9078000000000004E-3</v>
      </c>
      <c r="AN140" s="12">
        <f t="shared" si="33"/>
        <v>2.9539000000000002E-3</v>
      </c>
      <c r="AO140" s="7">
        <f t="shared" si="35"/>
        <v>1.5E-5</v>
      </c>
      <c r="AP140" s="7">
        <f t="shared" si="46"/>
        <v>1.5E-5</v>
      </c>
      <c r="AQ140" s="22">
        <f>ROUND((AQ141-AQ136)/($Z141-$Z136)*($Z140-$Z136) + AQ136,  7)</f>
        <v>8.4550000000000001E-4</v>
      </c>
      <c r="AR140" s="22">
        <f>ROUND((AR141-AR136)/($Z141-$Z136)*($Z140-$Z136) + AR136,  7)</f>
        <v>1.2851E-3</v>
      </c>
      <c r="AV140" s="2">
        <v>276</v>
      </c>
      <c r="AW140" s="2">
        <v>0</v>
      </c>
      <c r="AX140" s="2">
        <v>0</v>
      </c>
      <c r="AY140" s="2">
        <v>0</v>
      </c>
      <c r="AZ140" s="2">
        <v>0</v>
      </c>
      <c r="BA140" s="2">
        <v>0</v>
      </c>
      <c r="BB140" s="2">
        <v>0</v>
      </c>
      <c r="BC140" s="2">
        <v>0</v>
      </c>
      <c r="BD140" s="2">
        <v>0</v>
      </c>
      <c r="BE140" s="2">
        <v>2.0000000000000486E-7</v>
      </c>
      <c r="BF140" s="2">
        <v>2.9999999999999999E-7</v>
      </c>
      <c r="BG140" s="2">
        <v>5.9078000000000004E-3</v>
      </c>
      <c r="BH140" s="2">
        <v>5.9078000000000004E-3</v>
      </c>
      <c r="BI140" s="2">
        <v>5.9078000000000004E-3</v>
      </c>
      <c r="BJ140" s="2">
        <v>5.9078000000000004E-3</v>
      </c>
      <c r="BK140" s="2">
        <v>1.5E-5</v>
      </c>
      <c r="BL140" s="2">
        <v>1.5E-5</v>
      </c>
      <c r="BM140" s="2">
        <v>1.5E-5</v>
      </c>
      <c r="BN140" s="2">
        <v>1.5E-5</v>
      </c>
    </row>
    <row r="141" spans="26:66" x14ac:dyDescent="0.25">
      <c r="Z141" s="2">
        <f t="shared" si="36"/>
        <v>278</v>
      </c>
      <c r="AA141" s="7">
        <f t="shared" si="37"/>
        <v>0</v>
      </c>
      <c r="AB141" s="7">
        <f t="shared" si="38"/>
        <v>0</v>
      </c>
      <c r="AC141" s="7">
        <f t="shared" si="39"/>
        <v>0</v>
      </c>
      <c r="AD141" s="7">
        <f t="shared" si="40"/>
        <v>0</v>
      </c>
      <c r="AE141" s="7">
        <f t="shared" si="41"/>
        <v>0</v>
      </c>
      <c r="AF141" s="7">
        <f t="shared" si="42"/>
        <v>0</v>
      </c>
      <c r="AG141" s="7">
        <f t="shared" si="43"/>
        <v>0</v>
      </c>
      <c r="AH141" s="4">
        <v>0</v>
      </c>
      <c r="AI141" s="4">
        <v>0</v>
      </c>
      <c r="AJ141" s="4">
        <v>3.5999999999999998E-6</v>
      </c>
      <c r="AK141" s="7">
        <f t="shared" si="34"/>
        <v>5.7498999999999996E-3</v>
      </c>
      <c r="AL141" s="7">
        <f t="shared" si="44"/>
        <v>5.7498999999999996E-3</v>
      </c>
      <c r="AM141" s="9">
        <f t="shared" si="45"/>
        <v>5.7498999999999996E-3</v>
      </c>
      <c r="AN141" s="12">
        <f t="shared" si="33"/>
        <v>2.8749499999999998E-3</v>
      </c>
      <c r="AO141" s="7">
        <f t="shared" si="35"/>
        <v>1.0000000000000001E-5</v>
      </c>
      <c r="AP141" s="7">
        <f t="shared" si="46"/>
        <v>1.0000000000000001E-5</v>
      </c>
      <c r="AQ141" s="23">
        <f>AQ136-0.0001</f>
        <v>8.2553333333332821E-4</v>
      </c>
      <c r="AR141" s="23">
        <f>AR136-0.0001</f>
        <v>1.2650999999999927E-3</v>
      </c>
      <c r="AV141" s="2">
        <v>278</v>
      </c>
      <c r="AW141" s="2">
        <v>0</v>
      </c>
      <c r="AX141" s="2">
        <v>0</v>
      </c>
      <c r="AY141" s="2">
        <v>0</v>
      </c>
      <c r="AZ141" s="2">
        <v>0</v>
      </c>
      <c r="BA141" s="2">
        <v>0</v>
      </c>
      <c r="BB141" s="2">
        <v>0</v>
      </c>
      <c r="BC141" s="2">
        <v>0</v>
      </c>
      <c r="BD141" s="2">
        <v>0</v>
      </c>
      <c r="BE141" s="2">
        <v>1.0000000000000487E-7</v>
      </c>
      <c r="BF141" s="2">
        <v>2.9999999999999999E-7</v>
      </c>
      <c r="BG141" s="2">
        <v>5.7498999999999996E-3</v>
      </c>
      <c r="BH141" s="2">
        <v>5.7498999999999996E-3</v>
      </c>
      <c r="BI141" s="2">
        <v>5.7498999999999996E-3</v>
      </c>
      <c r="BJ141" s="2">
        <v>5.7498999999999996E-3</v>
      </c>
      <c r="BK141" s="2">
        <v>1.0000000000000001E-5</v>
      </c>
      <c r="BL141" s="2">
        <v>1.0000000000000001E-5</v>
      </c>
      <c r="BM141" s="2">
        <v>1.0000000000000001E-5</v>
      </c>
      <c r="BN141" s="2">
        <v>1.0000000000000001E-5</v>
      </c>
    </row>
    <row r="142" spans="26:66" x14ac:dyDescent="0.25">
      <c r="Z142" s="2">
        <f t="shared" si="36"/>
        <v>280</v>
      </c>
      <c r="AA142" s="7">
        <f t="shared" si="37"/>
        <v>0</v>
      </c>
      <c r="AB142" s="7">
        <f t="shared" si="38"/>
        <v>0</v>
      </c>
      <c r="AC142" s="7">
        <f t="shared" si="39"/>
        <v>0</v>
      </c>
      <c r="AD142" s="7">
        <f t="shared" si="40"/>
        <v>0</v>
      </c>
      <c r="AE142" s="7">
        <f t="shared" si="41"/>
        <v>0</v>
      </c>
      <c r="AF142" s="7">
        <f t="shared" si="42"/>
        <v>0</v>
      </c>
      <c r="AG142" s="7">
        <f t="shared" si="43"/>
        <v>0</v>
      </c>
      <c r="AH142" s="4">
        <v>0</v>
      </c>
      <c r="AI142" s="4">
        <v>0</v>
      </c>
      <c r="AJ142" s="4">
        <v>3.4999999999999995E-6</v>
      </c>
      <c r="AK142" s="7">
        <f t="shared" si="34"/>
        <v>5.5919999999999997E-3</v>
      </c>
      <c r="AL142" s="7">
        <f t="shared" si="44"/>
        <v>5.5919999999999997E-3</v>
      </c>
      <c r="AM142" s="9">
        <f t="shared" si="45"/>
        <v>5.5919999999999997E-3</v>
      </c>
      <c r="AN142" s="12">
        <f t="shared" si="33"/>
        <v>2.7959999999999999E-3</v>
      </c>
      <c r="AO142" s="7">
        <f t="shared" si="35"/>
        <v>5.0000000000000004E-6</v>
      </c>
      <c r="AP142" s="7">
        <f t="shared" si="46"/>
        <v>5.0000000000000004E-6</v>
      </c>
      <c r="AQ142" s="22">
        <f>ROUND((AQ146-AQ141)/($Z146-$Z141)*($Z142-$Z141) + AQ141,  7)</f>
        <v>8.0550000000000001E-4</v>
      </c>
      <c r="AR142" s="22">
        <f>ROUND((AR146-AR141)/($Z146-$Z141)*($Z142-$Z141) + AR141,  7)</f>
        <v>1.2451000000000001E-3</v>
      </c>
      <c r="AV142" s="2">
        <v>280</v>
      </c>
      <c r="AW142" s="2">
        <v>0</v>
      </c>
      <c r="AX142" s="2">
        <v>0</v>
      </c>
      <c r="AY142" s="2">
        <v>0</v>
      </c>
      <c r="AZ142" s="2">
        <v>0</v>
      </c>
      <c r="BA142" s="2">
        <v>0</v>
      </c>
      <c r="BB142" s="2">
        <v>0</v>
      </c>
      <c r="BC142" s="2">
        <v>0</v>
      </c>
      <c r="BD142" s="2">
        <v>0</v>
      </c>
      <c r="BE142" s="2">
        <v>0</v>
      </c>
      <c r="BF142" s="2">
        <v>2.9999999999999999E-7</v>
      </c>
      <c r="BG142" s="2">
        <v>5.5919999999999997E-3</v>
      </c>
      <c r="BH142" s="2">
        <v>5.5919999999999997E-3</v>
      </c>
      <c r="BI142" s="2">
        <v>5.5919999999999997E-3</v>
      </c>
      <c r="BJ142" s="2">
        <v>5.5919999999999997E-3</v>
      </c>
      <c r="BK142" s="2">
        <v>5.0000000000000004E-6</v>
      </c>
      <c r="BL142" s="2">
        <v>5.0000000000000004E-6</v>
      </c>
      <c r="BM142" s="2">
        <v>5.0000000000000004E-6</v>
      </c>
      <c r="BN142" s="2">
        <v>5.0000000000000004E-6</v>
      </c>
    </row>
    <row r="143" spans="26:66" x14ac:dyDescent="0.25">
      <c r="Z143" s="2">
        <f t="shared" si="36"/>
        <v>282</v>
      </c>
      <c r="AA143" s="7">
        <f t="shared" si="37"/>
        <v>0</v>
      </c>
      <c r="AB143" s="7">
        <f t="shared" si="38"/>
        <v>0</v>
      </c>
      <c r="AC143" s="7">
        <f t="shared" si="39"/>
        <v>0</v>
      </c>
      <c r="AD143" s="7">
        <f t="shared" si="40"/>
        <v>0</v>
      </c>
      <c r="AE143" s="7">
        <f t="shared" si="41"/>
        <v>0</v>
      </c>
      <c r="AF143" s="7">
        <f t="shared" si="42"/>
        <v>0</v>
      </c>
      <c r="AG143" s="7">
        <f t="shared" si="43"/>
        <v>0</v>
      </c>
      <c r="AH143" s="4">
        <v>0</v>
      </c>
      <c r="AI143" s="4">
        <v>0</v>
      </c>
      <c r="AJ143" s="4">
        <v>3.4000000000000001E-6</v>
      </c>
      <c r="AK143" s="7">
        <f t="shared" si="34"/>
        <v>5.4203999999999997E-3</v>
      </c>
      <c r="AL143" s="7">
        <f t="shared" si="44"/>
        <v>5.4203999999999997E-3</v>
      </c>
      <c r="AM143" s="9">
        <f t="shared" si="45"/>
        <v>5.4203999999999997E-3</v>
      </c>
      <c r="AN143" s="12">
        <f t="shared" si="33"/>
        <v>2.7101999999999998E-3</v>
      </c>
      <c r="AO143" s="7">
        <f t="shared" si="35"/>
        <v>4.8999999999999997E-6</v>
      </c>
      <c r="AP143" s="7">
        <f t="shared" si="46"/>
        <v>4.8999999999999997E-6</v>
      </c>
      <c r="AQ143" s="22">
        <f>ROUND((AQ146-AQ141)/($Z146-$Z141)*($Z143-$Z141) + AQ141,  7)</f>
        <v>7.8549999999999996E-4</v>
      </c>
      <c r="AR143" s="22">
        <f>ROUND((AR146-AR141)/($Z146-$Z141)*($Z143-$Z141) + AR141,  7)</f>
        <v>1.2251E-3</v>
      </c>
      <c r="AV143" s="2">
        <v>282</v>
      </c>
      <c r="AW143" s="2">
        <v>0</v>
      </c>
      <c r="AX143" s="2">
        <v>0</v>
      </c>
      <c r="AY143" s="2">
        <v>0</v>
      </c>
      <c r="AZ143" s="2">
        <v>0</v>
      </c>
      <c r="BA143" s="2">
        <v>0</v>
      </c>
      <c r="BB143" s="2">
        <v>0</v>
      </c>
      <c r="BC143" s="2">
        <v>0</v>
      </c>
      <c r="BD143" s="2">
        <v>0</v>
      </c>
      <c r="BE143" s="2">
        <v>0</v>
      </c>
      <c r="BF143" s="2">
        <v>2.9999999999999999E-7</v>
      </c>
      <c r="BG143" s="2">
        <v>5.4203999999999997E-3</v>
      </c>
      <c r="BH143" s="2">
        <v>5.4203999999999997E-3</v>
      </c>
      <c r="BI143" s="2">
        <v>5.4203999999999997E-3</v>
      </c>
      <c r="BJ143" s="2">
        <v>5.4203999999999997E-3</v>
      </c>
      <c r="BK143" s="2">
        <v>4.8999999999999997E-6</v>
      </c>
      <c r="BL143" s="2">
        <v>0</v>
      </c>
      <c r="BM143" s="2">
        <v>4.8999999999999997E-6</v>
      </c>
      <c r="BN143" s="2">
        <v>4.8999999999999997E-6</v>
      </c>
    </row>
    <row r="144" spans="26:66" x14ac:dyDescent="0.25">
      <c r="Z144" s="2">
        <f t="shared" si="36"/>
        <v>284</v>
      </c>
      <c r="AA144" s="7">
        <f t="shared" si="37"/>
        <v>0</v>
      </c>
      <c r="AB144" s="7">
        <f t="shared" si="38"/>
        <v>0</v>
      </c>
      <c r="AC144" s="7">
        <f t="shared" si="39"/>
        <v>0</v>
      </c>
      <c r="AD144" s="7">
        <f t="shared" si="40"/>
        <v>0</v>
      </c>
      <c r="AE144" s="7">
        <f t="shared" si="41"/>
        <v>0</v>
      </c>
      <c r="AF144" s="7">
        <f t="shared" si="42"/>
        <v>0</v>
      </c>
      <c r="AG144" s="7">
        <f t="shared" si="43"/>
        <v>0</v>
      </c>
      <c r="AH144" s="4">
        <v>0</v>
      </c>
      <c r="AI144" s="4">
        <v>0</v>
      </c>
      <c r="AJ144" s="4">
        <v>3.3000000000000002E-6</v>
      </c>
      <c r="AK144" s="7">
        <f t="shared" si="34"/>
        <v>5.2487999999999996E-3</v>
      </c>
      <c r="AL144" s="7">
        <f t="shared" si="44"/>
        <v>5.2487999999999996E-3</v>
      </c>
      <c r="AM144" s="9">
        <f t="shared" si="45"/>
        <v>5.2487999999999996E-3</v>
      </c>
      <c r="AN144" s="12">
        <f t="shared" si="33"/>
        <v>2.6243999999999998E-3</v>
      </c>
      <c r="AO144" s="7">
        <f t="shared" si="35"/>
        <v>4.7999999999999998E-6</v>
      </c>
      <c r="AP144" s="7">
        <f t="shared" si="46"/>
        <v>4.7999999999999998E-6</v>
      </c>
      <c r="AQ144" s="22">
        <f>ROUND((AQ146-AQ141)/($Z146-$Z141)*($Z144-$Z141) + AQ141,  7)</f>
        <v>7.6550000000000001E-4</v>
      </c>
      <c r="AR144" s="22">
        <f>ROUND((AR146-AR141)/($Z146-$Z141)*($Z144-$Z141) + AR141,  7)</f>
        <v>1.2051E-3</v>
      </c>
      <c r="AV144" s="2">
        <v>284</v>
      </c>
      <c r="AW144" s="2">
        <v>0</v>
      </c>
      <c r="AX144" s="2">
        <v>0</v>
      </c>
      <c r="AY144" s="2">
        <v>0</v>
      </c>
      <c r="AZ144" s="2">
        <v>0</v>
      </c>
      <c r="BA144" s="2">
        <v>0</v>
      </c>
      <c r="BB144" s="2">
        <v>0</v>
      </c>
      <c r="BC144" s="2">
        <v>0</v>
      </c>
      <c r="BD144" s="2">
        <v>0</v>
      </c>
      <c r="BE144" s="2">
        <v>0</v>
      </c>
      <c r="BF144" s="2">
        <v>2.9999999999999999E-7</v>
      </c>
      <c r="BG144" s="2">
        <v>5.2487999999999996E-3</v>
      </c>
      <c r="BH144" s="2">
        <v>5.2487999999999996E-3</v>
      </c>
      <c r="BI144" s="2">
        <v>5.2487999999999996E-3</v>
      </c>
      <c r="BJ144" s="2">
        <v>5.2487999999999996E-3</v>
      </c>
      <c r="BK144" s="2">
        <v>4.7999999999999998E-6</v>
      </c>
      <c r="BL144" s="2">
        <v>0</v>
      </c>
      <c r="BM144" s="2">
        <v>4.7999999999999998E-6</v>
      </c>
      <c r="BN144" s="2">
        <v>4.7999999999999998E-6</v>
      </c>
    </row>
    <row r="145" spans="26:66" x14ac:dyDescent="0.25">
      <c r="Z145" s="2">
        <f t="shared" si="36"/>
        <v>286</v>
      </c>
      <c r="AA145" s="7">
        <f t="shared" si="37"/>
        <v>0</v>
      </c>
      <c r="AB145" s="7">
        <f t="shared" si="38"/>
        <v>0</v>
      </c>
      <c r="AC145" s="7">
        <f t="shared" si="39"/>
        <v>0</v>
      </c>
      <c r="AD145" s="7">
        <f t="shared" si="40"/>
        <v>0</v>
      </c>
      <c r="AE145" s="7">
        <f t="shared" si="41"/>
        <v>0</v>
      </c>
      <c r="AF145" s="7">
        <f t="shared" si="42"/>
        <v>0</v>
      </c>
      <c r="AG145" s="7">
        <f t="shared" si="43"/>
        <v>0</v>
      </c>
      <c r="AH145" s="4">
        <v>0</v>
      </c>
      <c r="AI145" s="4">
        <v>0</v>
      </c>
      <c r="AJ145" s="4">
        <v>3.1999999999999999E-6</v>
      </c>
      <c r="AK145" s="7">
        <f t="shared" si="34"/>
        <v>5.0771999999999996E-3</v>
      </c>
      <c r="AL145" s="7">
        <f t="shared" si="44"/>
        <v>5.0771999999999996E-3</v>
      </c>
      <c r="AM145" s="9">
        <f t="shared" si="45"/>
        <v>5.0771999999999996E-3</v>
      </c>
      <c r="AN145" s="12">
        <f t="shared" si="33"/>
        <v>2.5385999999999998E-3</v>
      </c>
      <c r="AO145" s="7">
        <f t="shared" si="35"/>
        <v>4.6999999999999999E-6</v>
      </c>
      <c r="AP145" s="7">
        <f t="shared" si="46"/>
        <v>4.6999999999999999E-6</v>
      </c>
      <c r="AQ145" s="22">
        <f>ROUND((AQ146-AQ141)/($Z146-$Z141)*($Z145-$Z141) + AQ141,  7)</f>
        <v>7.4549999999999996E-4</v>
      </c>
      <c r="AR145" s="22">
        <f>ROUND((AR146-AR141)/($Z146-$Z141)*($Z145-$Z141) + AR141,  7)</f>
        <v>1.1850999999999999E-3</v>
      </c>
      <c r="AV145" s="2">
        <v>286</v>
      </c>
      <c r="AW145" s="2">
        <v>0</v>
      </c>
      <c r="AX145" s="2">
        <v>0</v>
      </c>
      <c r="AY145" s="2">
        <v>0</v>
      </c>
      <c r="AZ145" s="2">
        <v>0</v>
      </c>
      <c r="BA145" s="2">
        <v>0</v>
      </c>
      <c r="BB145" s="2">
        <v>0</v>
      </c>
      <c r="BC145" s="2">
        <v>0</v>
      </c>
      <c r="BD145" s="2">
        <v>0</v>
      </c>
      <c r="BE145" s="2">
        <v>0</v>
      </c>
      <c r="BF145" s="2">
        <v>2.9999999999999999E-7</v>
      </c>
      <c r="BG145" s="2">
        <v>5.0771999999999996E-3</v>
      </c>
      <c r="BH145" s="2">
        <v>5.0771999999999996E-3</v>
      </c>
      <c r="BI145" s="2">
        <v>5.0771999999999996E-3</v>
      </c>
      <c r="BJ145" s="2">
        <v>5.0771999999999996E-3</v>
      </c>
      <c r="BK145" s="2">
        <v>4.6999999999999999E-6</v>
      </c>
      <c r="BL145" s="2">
        <v>0</v>
      </c>
      <c r="BM145" s="2">
        <v>4.6999999999999999E-6</v>
      </c>
      <c r="BN145" s="2">
        <v>4.6999999999999999E-6</v>
      </c>
    </row>
    <row r="146" spans="26:66" x14ac:dyDescent="0.25">
      <c r="Z146" s="2">
        <f t="shared" si="36"/>
        <v>288</v>
      </c>
      <c r="AA146" s="7">
        <f t="shared" si="37"/>
        <v>0</v>
      </c>
      <c r="AB146" s="7">
        <f t="shared" si="38"/>
        <v>0</v>
      </c>
      <c r="AC146" s="7">
        <f t="shared" si="39"/>
        <v>0</v>
      </c>
      <c r="AD146" s="7">
        <f t="shared" si="40"/>
        <v>0</v>
      </c>
      <c r="AE146" s="7">
        <f t="shared" si="41"/>
        <v>0</v>
      </c>
      <c r="AF146" s="7">
        <f t="shared" si="42"/>
        <v>0</v>
      </c>
      <c r="AG146" s="7">
        <f t="shared" si="43"/>
        <v>0</v>
      </c>
      <c r="AH146" s="4">
        <v>0</v>
      </c>
      <c r="AI146" s="4">
        <v>0</v>
      </c>
      <c r="AJ146" s="4">
        <v>3.1E-6</v>
      </c>
      <c r="AK146" s="7">
        <f t="shared" si="34"/>
        <v>4.9056000000000004E-3</v>
      </c>
      <c r="AL146" s="7">
        <f t="shared" si="44"/>
        <v>4.9056000000000004E-3</v>
      </c>
      <c r="AM146" s="9">
        <f t="shared" si="45"/>
        <v>4.9056000000000004E-3</v>
      </c>
      <c r="AN146" s="12">
        <f t="shared" si="33"/>
        <v>2.4528000000000002E-3</v>
      </c>
      <c r="AO146" s="7">
        <f t="shared" si="35"/>
        <v>4.6E-6</v>
      </c>
      <c r="AP146" s="7">
        <f t="shared" si="46"/>
        <v>4.6E-6</v>
      </c>
      <c r="AQ146" s="23">
        <f>AQ141-0.0001</f>
        <v>7.2553333333332816E-4</v>
      </c>
      <c r="AR146" s="23">
        <f>AR141-0.0001</f>
        <v>1.1650999999999927E-3</v>
      </c>
      <c r="AV146" s="2">
        <v>288</v>
      </c>
      <c r="AW146" s="2">
        <v>0</v>
      </c>
      <c r="AX146" s="2">
        <v>0</v>
      </c>
      <c r="AY146" s="2">
        <v>0</v>
      </c>
      <c r="AZ146" s="2">
        <v>0</v>
      </c>
      <c r="BA146" s="2">
        <v>0</v>
      </c>
      <c r="BB146" s="2">
        <v>0</v>
      </c>
      <c r="BC146" s="2">
        <v>0</v>
      </c>
      <c r="BD146" s="2">
        <v>0</v>
      </c>
      <c r="BE146" s="2">
        <v>0</v>
      </c>
      <c r="BF146" s="2">
        <v>2.9999999999999999E-7</v>
      </c>
      <c r="BG146" s="2">
        <v>4.9056000000000004E-3</v>
      </c>
      <c r="BH146" s="2">
        <v>4.9056000000000004E-3</v>
      </c>
      <c r="BI146" s="2">
        <v>4.9056000000000004E-3</v>
      </c>
      <c r="BJ146" s="2">
        <v>4.9056000000000004E-3</v>
      </c>
      <c r="BK146" s="2">
        <v>4.6E-6</v>
      </c>
      <c r="BL146" s="2">
        <v>0</v>
      </c>
      <c r="BM146" s="2">
        <v>4.6E-6</v>
      </c>
      <c r="BN146" s="2">
        <v>4.6E-6</v>
      </c>
    </row>
    <row r="147" spans="26:66" x14ac:dyDescent="0.25">
      <c r="Z147" s="2">
        <f t="shared" si="36"/>
        <v>290</v>
      </c>
      <c r="AA147" s="7">
        <f t="shared" si="37"/>
        <v>0</v>
      </c>
      <c r="AB147" s="7">
        <f t="shared" si="38"/>
        <v>0</v>
      </c>
      <c r="AC147" s="7">
        <f t="shared" si="39"/>
        <v>0</v>
      </c>
      <c r="AD147" s="7">
        <f t="shared" si="40"/>
        <v>0</v>
      </c>
      <c r="AE147" s="7">
        <f t="shared" si="41"/>
        <v>0</v>
      </c>
      <c r="AF147" s="7">
        <f t="shared" si="42"/>
        <v>0</v>
      </c>
      <c r="AG147" s="7">
        <f t="shared" si="43"/>
        <v>0</v>
      </c>
      <c r="AH147" s="4">
        <v>0</v>
      </c>
      <c r="AI147" s="4">
        <v>0</v>
      </c>
      <c r="AJ147" s="4">
        <v>2.9999999999999997E-6</v>
      </c>
      <c r="AK147" s="7">
        <f t="shared" si="34"/>
        <v>4.7339000000000001E-3</v>
      </c>
      <c r="AL147" s="7">
        <f t="shared" si="44"/>
        <v>4.7339000000000001E-3</v>
      </c>
      <c r="AM147" s="9">
        <f t="shared" si="45"/>
        <v>4.7339000000000001E-3</v>
      </c>
      <c r="AN147" s="12">
        <f t="shared" si="33"/>
        <v>2.36695E-3</v>
      </c>
      <c r="AO147" s="7">
        <f t="shared" si="35"/>
        <v>4.5000000000000001E-6</v>
      </c>
      <c r="AP147" s="7">
        <f t="shared" si="46"/>
        <v>4.5000000000000001E-6</v>
      </c>
      <c r="AQ147" s="22">
        <f>ROUND((AQ151-AQ146)/($Z151-$Z146)*($Z147-$Z146) + AQ146,  7)</f>
        <v>7.0549999999999996E-4</v>
      </c>
      <c r="AR147" s="22">
        <f>ROUND((AR151-AR146)/($Z151-$Z146)*($Z147-$Z146) + AR146,  7)</f>
        <v>1.1451E-3</v>
      </c>
      <c r="AV147" s="2">
        <v>290</v>
      </c>
      <c r="AW147" s="2">
        <v>0</v>
      </c>
      <c r="AX147" s="2">
        <v>0</v>
      </c>
      <c r="AY147" s="2">
        <v>0</v>
      </c>
      <c r="AZ147" s="2">
        <v>0</v>
      </c>
      <c r="BA147" s="2">
        <v>0</v>
      </c>
      <c r="BB147" s="2">
        <v>0</v>
      </c>
      <c r="BC147" s="2">
        <v>0</v>
      </c>
      <c r="BD147" s="2">
        <v>0</v>
      </c>
      <c r="BE147" s="2">
        <v>0</v>
      </c>
      <c r="BF147" s="2">
        <v>2.9999999999999999E-7</v>
      </c>
      <c r="BG147" s="2">
        <v>4.7339000000000001E-3</v>
      </c>
      <c r="BH147" s="2">
        <v>4.7339000000000001E-3</v>
      </c>
      <c r="BI147" s="2">
        <v>4.7339000000000001E-3</v>
      </c>
      <c r="BJ147" s="2">
        <v>4.7339000000000001E-3</v>
      </c>
      <c r="BK147" s="2">
        <v>4.5000000000000001E-6</v>
      </c>
      <c r="BL147" s="2">
        <v>0</v>
      </c>
      <c r="BM147" s="2">
        <v>4.5000000000000001E-6</v>
      </c>
      <c r="BN147" s="2">
        <v>4.5000000000000001E-6</v>
      </c>
    </row>
    <row r="148" spans="26:66" x14ac:dyDescent="0.25">
      <c r="Z148" s="2">
        <f t="shared" si="36"/>
        <v>292</v>
      </c>
      <c r="AA148" s="7">
        <f t="shared" si="37"/>
        <v>0</v>
      </c>
      <c r="AB148" s="7">
        <f t="shared" si="38"/>
        <v>0</v>
      </c>
      <c r="AC148" s="7">
        <f t="shared" si="39"/>
        <v>0</v>
      </c>
      <c r="AD148" s="7">
        <f t="shared" si="40"/>
        <v>0</v>
      </c>
      <c r="AE148" s="7">
        <f t="shared" si="41"/>
        <v>0</v>
      </c>
      <c r="AF148" s="7">
        <f t="shared" si="42"/>
        <v>0</v>
      </c>
      <c r="AG148" s="7">
        <f t="shared" si="43"/>
        <v>0</v>
      </c>
      <c r="AH148" s="4">
        <v>0</v>
      </c>
      <c r="AI148" s="4">
        <v>0</v>
      </c>
      <c r="AJ148" s="4">
        <v>2.9000000000000002E-6</v>
      </c>
      <c r="AK148" s="7">
        <f t="shared" si="34"/>
        <v>4.117E-3</v>
      </c>
      <c r="AL148" s="7">
        <f t="shared" si="44"/>
        <v>4.117E-3</v>
      </c>
      <c r="AM148" s="9">
        <f t="shared" si="45"/>
        <v>4.117E-3</v>
      </c>
      <c r="AN148" s="12">
        <f t="shared" si="33"/>
        <v>2.0585E-3</v>
      </c>
      <c r="AO148" s="7">
        <f t="shared" si="35"/>
        <v>4.4000000000000002E-6</v>
      </c>
      <c r="AP148" s="7">
        <f t="shared" si="46"/>
        <v>4.4000000000000002E-6</v>
      </c>
      <c r="AQ148" s="22">
        <f>ROUND((AQ151-AQ146)/($Z151-$Z146)*($Z148-$Z146) + AQ146,  7)</f>
        <v>6.8550000000000002E-4</v>
      </c>
      <c r="AR148" s="22">
        <f>ROUND((AR151-AR146)/($Z151-$Z146)*($Z148-$Z146) + AR146,  7)</f>
        <v>1.1251E-3</v>
      </c>
      <c r="AV148" s="2">
        <v>292</v>
      </c>
      <c r="AW148" s="2">
        <v>0</v>
      </c>
      <c r="AX148" s="2">
        <v>0</v>
      </c>
      <c r="AY148" s="2">
        <v>0</v>
      </c>
      <c r="AZ148" s="2">
        <v>0</v>
      </c>
      <c r="BA148" s="2">
        <v>0</v>
      </c>
      <c r="BB148" s="2">
        <v>0</v>
      </c>
      <c r="BC148" s="2">
        <v>0</v>
      </c>
      <c r="BD148" s="2">
        <v>0</v>
      </c>
      <c r="BE148" s="2">
        <v>0</v>
      </c>
      <c r="BF148" s="2">
        <v>2.9999999999999999E-7</v>
      </c>
      <c r="BG148" s="2">
        <v>4.117E-3</v>
      </c>
      <c r="BH148" s="2">
        <v>4.117E-3</v>
      </c>
      <c r="BI148" s="2">
        <v>4.117E-3</v>
      </c>
      <c r="BJ148" s="2">
        <v>4.117E-3</v>
      </c>
      <c r="BK148" s="2">
        <v>4.4000000000000002E-6</v>
      </c>
      <c r="BL148" s="2">
        <v>0</v>
      </c>
      <c r="BM148" s="2">
        <v>4.4000000000000002E-6</v>
      </c>
      <c r="BN148" s="2">
        <v>4.4000000000000002E-6</v>
      </c>
    </row>
    <row r="149" spans="26:66" x14ac:dyDescent="0.25">
      <c r="Z149" s="2">
        <f t="shared" si="36"/>
        <v>294</v>
      </c>
      <c r="AA149" s="7">
        <f t="shared" si="37"/>
        <v>0</v>
      </c>
      <c r="AB149" s="7">
        <f t="shared" si="38"/>
        <v>0</v>
      </c>
      <c r="AC149" s="7">
        <f t="shared" si="39"/>
        <v>0</v>
      </c>
      <c r="AD149" s="7">
        <f t="shared" si="40"/>
        <v>0</v>
      </c>
      <c r="AE149" s="7">
        <f t="shared" si="41"/>
        <v>0</v>
      </c>
      <c r="AF149" s="7">
        <f t="shared" si="42"/>
        <v>0</v>
      </c>
      <c r="AG149" s="7">
        <f t="shared" si="43"/>
        <v>0</v>
      </c>
      <c r="AH149" s="4">
        <v>0</v>
      </c>
      <c r="AI149" s="4">
        <v>0</v>
      </c>
      <c r="AJ149" s="4">
        <v>2.7999999999999999E-6</v>
      </c>
      <c r="AK149" s="7">
        <f t="shared" si="34"/>
        <v>3.5000000000000001E-3</v>
      </c>
      <c r="AL149" s="7">
        <f t="shared" si="44"/>
        <v>3.5000000000000001E-3</v>
      </c>
      <c r="AM149" s="9">
        <f t="shared" si="45"/>
        <v>3.5000000000000001E-3</v>
      </c>
      <c r="AN149" s="12">
        <f t="shared" si="33"/>
        <v>1.75E-3</v>
      </c>
      <c r="AO149" s="7">
        <f t="shared" si="35"/>
        <v>4.3000000000000003E-6</v>
      </c>
      <c r="AP149" s="7">
        <f t="shared" si="46"/>
        <v>4.3000000000000003E-6</v>
      </c>
      <c r="AQ149" s="22">
        <f>ROUND((AQ151-AQ146)/($Z151-$Z146)*($Z149-$Z146) + AQ146,  7)</f>
        <v>6.6549999999999997E-4</v>
      </c>
      <c r="AR149" s="22">
        <f>ROUND((AR151-AR146)/($Z151-$Z146)*($Z149-$Z146) + AR146,  7)</f>
        <v>1.1050999999999999E-3</v>
      </c>
      <c r="AV149" s="2">
        <v>294</v>
      </c>
      <c r="AW149" s="2">
        <v>0</v>
      </c>
      <c r="AX149" s="2">
        <v>0</v>
      </c>
      <c r="AY149" s="2">
        <v>0</v>
      </c>
      <c r="AZ149" s="2">
        <v>0</v>
      </c>
      <c r="BA149" s="2">
        <v>0</v>
      </c>
      <c r="BB149" s="2">
        <v>0</v>
      </c>
      <c r="BC149" s="2">
        <v>0</v>
      </c>
      <c r="BD149" s="2">
        <v>0</v>
      </c>
      <c r="BE149" s="2">
        <v>0</v>
      </c>
      <c r="BF149" s="2">
        <v>2.9999999999999999E-7</v>
      </c>
      <c r="BG149" s="2">
        <v>3.5000000000000001E-3</v>
      </c>
      <c r="BH149" s="2">
        <v>3.5000000000000001E-3</v>
      </c>
      <c r="BI149" s="2">
        <v>3.5000000000000001E-3</v>
      </c>
      <c r="BJ149" s="2">
        <v>3.5000000000000001E-3</v>
      </c>
      <c r="BK149" s="2">
        <v>4.3000000000000003E-6</v>
      </c>
      <c r="BL149" s="2">
        <v>0</v>
      </c>
      <c r="BM149" s="2">
        <v>4.3000000000000003E-6</v>
      </c>
      <c r="BN149" s="2">
        <v>4.3000000000000003E-6</v>
      </c>
    </row>
    <row r="150" spans="26:66" x14ac:dyDescent="0.25">
      <c r="Z150" s="2">
        <f t="shared" si="36"/>
        <v>296</v>
      </c>
      <c r="AA150" s="7">
        <f t="shared" si="37"/>
        <v>0</v>
      </c>
      <c r="AB150" s="7">
        <f t="shared" si="38"/>
        <v>0</v>
      </c>
      <c r="AC150" s="7">
        <f t="shared" si="39"/>
        <v>0</v>
      </c>
      <c r="AD150" s="7">
        <f t="shared" si="40"/>
        <v>0</v>
      </c>
      <c r="AE150" s="7">
        <f t="shared" si="41"/>
        <v>0</v>
      </c>
      <c r="AF150" s="7">
        <f t="shared" si="42"/>
        <v>0</v>
      </c>
      <c r="AG150" s="7">
        <f t="shared" si="43"/>
        <v>0</v>
      </c>
      <c r="AH150" s="4">
        <v>0</v>
      </c>
      <c r="AI150" s="4">
        <v>0</v>
      </c>
      <c r="AJ150" s="4">
        <v>2.7E-6</v>
      </c>
      <c r="AK150" s="7">
        <f t="shared" si="34"/>
        <v>1.75E-3</v>
      </c>
      <c r="AL150" s="7">
        <f t="shared" si="44"/>
        <v>1.75E-3</v>
      </c>
      <c r="AM150" s="9">
        <f t="shared" si="45"/>
        <v>1.75E-3</v>
      </c>
      <c r="AN150" s="14">
        <f>AM150*0.5+0.00015</f>
        <v>1.0250000000000001E-3</v>
      </c>
      <c r="AO150" s="7">
        <f t="shared" si="35"/>
        <v>4.1999999999999996E-6</v>
      </c>
      <c r="AP150" s="7">
        <f t="shared" si="46"/>
        <v>4.1999999999999996E-6</v>
      </c>
      <c r="AQ150" s="22">
        <f>ROUND((AQ151-AQ146)/($Z151-$Z146)*($Z150-$Z146) + AQ146,  7)</f>
        <v>6.4550000000000002E-4</v>
      </c>
      <c r="AR150" s="22">
        <f>ROUND((AR151-AR146)/($Z151-$Z146)*($Z150-$Z146) + AR146,  7)</f>
        <v>1.0851000000000001E-3</v>
      </c>
      <c r="AV150" s="2">
        <v>296</v>
      </c>
      <c r="AW150" s="2">
        <v>0</v>
      </c>
      <c r="AX150" s="2">
        <v>0</v>
      </c>
      <c r="AY150" s="2">
        <v>0</v>
      </c>
      <c r="AZ150" s="2">
        <v>0</v>
      </c>
      <c r="BA150" s="2">
        <v>0</v>
      </c>
      <c r="BB150" s="2">
        <v>0</v>
      </c>
      <c r="BC150" s="2">
        <v>0</v>
      </c>
      <c r="BD150" s="2">
        <v>0</v>
      </c>
      <c r="BE150" s="2">
        <v>0</v>
      </c>
      <c r="BF150" s="2">
        <v>2.9999999999999999E-7</v>
      </c>
      <c r="BG150" s="2">
        <v>1.75E-3</v>
      </c>
      <c r="BH150" s="2">
        <v>1.75E-3</v>
      </c>
      <c r="BI150" s="2">
        <v>1.75E-3</v>
      </c>
      <c r="BJ150" s="2">
        <v>1.75E-3</v>
      </c>
      <c r="BK150" s="2">
        <v>4.1999999999999996E-6</v>
      </c>
      <c r="BL150" s="2">
        <v>0</v>
      </c>
      <c r="BM150" s="2">
        <v>4.1999999999999996E-6</v>
      </c>
      <c r="BN150" s="2">
        <v>4.1999999999999996E-6</v>
      </c>
    </row>
    <row r="151" spans="26:66" x14ac:dyDescent="0.25">
      <c r="Z151" s="2">
        <f t="shared" si="36"/>
        <v>298</v>
      </c>
      <c r="AA151" s="7">
        <f t="shared" si="37"/>
        <v>0</v>
      </c>
      <c r="AB151" s="7">
        <f t="shared" si="38"/>
        <v>0</v>
      </c>
      <c r="AC151" s="7">
        <f t="shared" si="39"/>
        <v>0</v>
      </c>
      <c r="AD151" s="7">
        <f t="shared" si="40"/>
        <v>0</v>
      </c>
      <c r="AE151" s="7">
        <f t="shared" si="41"/>
        <v>0</v>
      </c>
      <c r="AF151" s="7">
        <f t="shared" si="42"/>
        <v>0</v>
      </c>
      <c r="AG151" s="7">
        <f t="shared" si="43"/>
        <v>0</v>
      </c>
      <c r="AH151" s="4">
        <v>0</v>
      </c>
      <c r="AI151" s="4">
        <v>0</v>
      </c>
      <c r="AJ151" s="4">
        <v>2.6000000000000001E-6</v>
      </c>
      <c r="AK151" s="7">
        <f t="shared" si="34"/>
        <v>0</v>
      </c>
      <c r="AL151" s="7">
        <f t="shared" si="44"/>
        <v>0</v>
      </c>
      <c r="AM151" s="13">
        <f>BI151-0.00007</f>
        <v>1.6175E-3</v>
      </c>
      <c r="AN151" s="14">
        <f>AM151*0.5+0.0001</f>
        <v>9.0875000000000005E-4</v>
      </c>
      <c r="AO151" s="7">
        <f t="shared" si="35"/>
        <v>4.0999999999999997E-6</v>
      </c>
      <c r="AP151" s="7">
        <f t="shared" si="46"/>
        <v>4.0999999999999997E-6</v>
      </c>
      <c r="AQ151" s="23">
        <f>AQ146-0.0001</f>
        <v>6.2553333333332812E-4</v>
      </c>
      <c r="AR151" s="23">
        <f>AR146-0.0001</f>
        <v>1.0650999999999927E-3</v>
      </c>
      <c r="AV151" s="2">
        <v>298</v>
      </c>
      <c r="AW151" s="2">
        <v>0</v>
      </c>
      <c r="AX151" s="2">
        <v>0</v>
      </c>
      <c r="AY151" s="2">
        <v>0</v>
      </c>
      <c r="AZ151" s="2">
        <v>0</v>
      </c>
      <c r="BA151" s="2">
        <v>0</v>
      </c>
      <c r="BB151" s="2">
        <v>0</v>
      </c>
      <c r="BC151" s="2">
        <v>0</v>
      </c>
      <c r="BD151" s="2">
        <v>0</v>
      </c>
      <c r="BE151" s="2">
        <v>0</v>
      </c>
      <c r="BF151" s="2">
        <v>2.9999999999999999E-7</v>
      </c>
      <c r="BG151" s="2">
        <v>0</v>
      </c>
      <c r="BH151" s="2">
        <v>0</v>
      </c>
      <c r="BI151" s="2">
        <v>1.6875E-3</v>
      </c>
      <c r="BJ151" s="2">
        <v>1.712E-3</v>
      </c>
      <c r="BK151" s="2">
        <v>4.0999999999999997E-6</v>
      </c>
      <c r="BL151" s="2">
        <v>0</v>
      </c>
      <c r="BM151" s="2">
        <v>4.0999999999999997E-6</v>
      </c>
      <c r="BN151" s="2">
        <v>4.0999999999999997E-6</v>
      </c>
    </row>
    <row r="152" spans="26:66" x14ac:dyDescent="0.25">
      <c r="Z152" s="2">
        <f t="shared" si="36"/>
        <v>300</v>
      </c>
      <c r="AA152" s="7">
        <f t="shared" si="37"/>
        <v>0</v>
      </c>
      <c r="AB152" s="7">
        <f t="shared" si="38"/>
        <v>0</v>
      </c>
      <c r="AC152" s="7">
        <f t="shared" si="39"/>
        <v>0</v>
      </c>
      <c r="AD152" s="7">
        <f t="shared" si="40"/>
        <v>0</v>
      </c>
      <c r="AE152" s="7">
        <f t="shared" si="41"/>
        <v>0</v>
      </c>
      <c r="AF152" s="7">
        <f t="shared" si="42"/>
        <v>0</v>
      </c>
      <c r="AG152" s="7">
        <f t="shared" si="43"/>
        <v>0</v>
      </c>
      <c r="AH152" s="4">
        <v>0</v>
      </c>
      <c r="AI152" s="4">
        <v>0</v>
      </c>
      <c r="AJ152" s="4">
        <v>2.4999999999999998E-6</v>
      </c>
      <c r="AK152" s="7">
        <f t="shared" si="34"/>
        <v>0</v>
      </c>
      <c r="AL152" s="7">
        <f t="shared" si="44"/>
        <v>0</v>
      </c>
      <c r="AM152" s="13">
        <f>BI152-0.00007</f>
        <v>1.555E-3</v>
      </c>
      <c r="AN152" s="14">
        <f>AM152*0.5+0.00005</f>
        <v>8.275E-4</v>
      </c>
      <c r="AO152" s="7">
        <f t="shared" si="35"/>
        <v>3.9999999999999998E-6</v>
      </c>
      <c r="AP152" s="7">
        <f t="shared" si="46"/>
        <v>3.9999999999999998E-6</v>
      </c>
      <c r="AQ152" s="22">
        <f>ROUND((AQ156-AQ151)/($Z156-$Z151)*($Z152-$Z151) + AQ151,  7)</f>
        <v>6.0550000000000003E-4</v>
      </c>
      <c r="AR152" s="22">
        <f>ROUND((AR156-AR151)/($Z156-$Z151)*($Z152-$Z151) + AR151,  7)</f>
        <v>1.0451E-3</v>
      </c>
      <c r="AV152" s="2">
        <v>300</v>
      </c>
      <c r="AW152" s="2">
        <v>0</v>
      </c>
      <c r="AX152" s="2">
        <v>0</v>
      </c>
      <c r="AY152" s="2">
        <v>0</v>
      </c>
      <c r="AZ152" s="2">
        <v>0</v>
      </c>
      <c r="BA152" s="2">
        <v>0</v>
      </c>
      <c r="BB152" s="2">
        <v>0</v>
      </c>
      <c r="BC152" s="2">
        <v>0</v>
      </c>
      <c r="BD152" s="2">
        <v>0</v>
      </c>
      <c r="BE152" s="2">
        <v>0</v>
      </c>
      <c r="BF152" s="2">
        <v>2.9999999999999999E-7</v>
      </c>
      <c r="BG152" s="2">
        <v>0</v>
      </c>
      <c r="BH152" s="2">
        <v>0</v>
      </c>
      <c r="BI152" s="2">
        <v>1.6249999999999999E-3</v>
      </c>
      <c r="BJ152" s="2">
        <v>1.6739999999999999E-3</v>
      </c>
      <c r="BK152" s="2">
        <v>3.9999999999999998E-6</v>
      </c>
      <c r="BL152" s="2">
        <v>0</v>
      </c>
      <c r="BM152" s="2">
        <v>3.9999999999999998E-6</v>
      </c>
      <c r="BN152" s="2">
        <v>3.9999999999999998E-6</v>
      </c>
    </row>
    <row r="153" spans="26:66" x14ac:dyDescent="0.25">
      <c r="Z153" s="2">
        <f t="shared" si="36"/>
        <v>302</v>
      </c>
      <c r="AA153" s="7">
        <f t="shared" si="37"/>
        <v>0</v>
      </c>
      <c r="AB153" s="7">
        <f t="shared" si="38"/>
        <v>0</v>
      </c>
      <c r="AC153" s="7">
        <f t="shared" si="39"/>
        <v>0</v>
      </c>
      <c r="AD153" s="7">
        <f t="shared" si="40"/>
        <v>0</v>
      </c>
      <c r="AE153" s="7">
        <f t="shared" si="41"/>
        <v>0</v>
      </c>
      <c r="AF153" s="7">
        <f t="shared" si="42"/>
        <v>0</v>
      </c>
      <c r="AG153" s="7">
        <f t="shared" si="43"/>
        <v>0</v>
      </c>
      <c r="AH153" s="4">
        <v>0</v>
      </c>
      <c r="AI153" s="4">
        <v>0</v>
      </c>
      <c r="AJ153" s="4">
        <v>2.3999999999999999E-6</v>
      </c>
      <c r="AK153" s="7">
        <f t="shared" si="34"/>
        <v>0</v>
      </c>
      <c r="AL153" s="7">
        <f t="shared" si="44"/>
        <v>0</v>
      </c>
      <c r="AM153" s="13">
        <f>BI153-0.00005</f>
        <v>1.5125000000000002E-3</v>
      </c>
      <c r="AN153" s="12">
        <f t="shared" si="33"/>
        <v>7.5625000000000009E-4</v>
      </c>
      <c r="AO153" s="7">
        <f t="shared" si="35"/>
        <v>3.8999999999999999E-6</v>
      </c>
      <c r="AP153" s="7">
        <f t="shared" si="46"/>
        <v>3.8999999999999999E-6</v>
      </c>
      <c r="AQ153" s="22">
        <f>ROUND((AQ156-AQ151)/($Z156-$Z151)*($Z153-$Z151) + AQ151,  7)</f>
        <v>5.8549999999999997E-4</v>
      </c>
      <c r="AR153" s="22">
        <f>ROUND((AR156-AR151)/($Z156-$Z151)*($Z153-$Z151) + AR151,  7)</f>
        <v>1.0250999999999999E-3</v>
      </c>
      <c r="AV153" s="2">
        <v>302</v>
      </c>
      <c r="AW153" s="2">
        <v>0</v>
      </c>
      <c r="AX153" s="2">
        <v>0</v>
      </c>
      <c r="AY153" s="2">
        <v>0</v>
      </c>
      <c r="AZ153" s="2">
        <v>0</v>
      </c>
      <c r="BA153" s="2">
        <v>0</v>
      </c>
      <c r="BB153" s="2">
        <v>0</v>
      </c>
      <c r="BC153" s="2">
        <v>0</v>
      </c>
      <c r="BD153" s="2">
        <v>0</v>
      </c>
      <c r="BE153" s="2">
        <v>0</v>
      </c>
      <c r="BF153" s="2">
        <v>1.9999999999999999E-7</v>
      </c>
      <c r="BG153" s="2">
        <v>0</v>
      </c>
      <c r="BH153" s="2">
        <v>0</v>
      </c>
      <c r="BI153" s="2">
        <v>1.5625000000000001E-3</v>
      </c>
      <c r="BJ153" s="2">
        <v>1.6360000000000001E-3</v>
      </c>
      <c r="BK153" s="2">
        <v>3.8999999999999999E-6</v>
      </c>
      <c r="BL153" s="2">
        <v>0</v>
      </c>
      <c r="BM153" s="2">
        <v>3.8999999999999999E-6</v>
      </c>
      <c r="BN153" s="2">
        <v>3.8999999999999999E-6</v>
      </c>
    </row>
    <row r="154" spans="26:66" x14ac:dyDescent="0.25">
      <c r="Z154" s="2">
        <f t="shared" si="36"/>
        <v>304</v>
      </c>
      <c r="AA154" s="7">
        <f t="shared" si="37"/>
        <v>0</v>
      </c>
      <c r="AB154" s="7">
        <f t="shared" si="38"/>
        <v>0</v>
      </c>
      <c r="AC154" s="7">
        <f t="shared" si="39"/>
        <v>0</v>
      </c>
      <c r="AD154" s="7">
        <f t="shared" si="40"/>
        <v>0</v>
      </c>
      <c r="AE154" s="7">
        <f t="shared" si="41"/>
        <v>0</v>
      </c>
      <c r="AF154" s="7">
        <f t="shared" si="42"/>
        <v>0</v>
      </c>
      <c r="AG154" s="7">
        <f t="shared" si="43"/>
        <v>0</v>
      </c>
      <c r="AH154" s="4">
        <v>0</v>
      </c>
      <c r="AI154" s="4">
        <v>0</v>
      </c>
      <c r="AJ154" s="4">
        <v>2.3E-6</v>
      </c>
      <c r="AK154" s="7">
        <f t="shared" si="34"/>
        <v>0</v>
      </c>
      <c r="AL154" s="7">
        <f t="shared" si="44"/>
        <v>0</v>
      </c>
      <c r="AM154" s="13">
        <f>BI154-0.00004</f>
        <v>1.4599999999999999E-3</v>
      </c>
      <c r="AN154" s="12">
        <f t="shared" si="33"/>
        <v>7.2999999999999996E-4</v>
      </c>
      <c r="AO154" s="7">
        <f t="shared" si="35"/>
        <v>3.8E-6</v>
      </c>
      <c r="AP154" s="7">
        <f t="shared" si="46"/>
        <v>3.8E-6</v>
      </c>
      <c r="AQ154" s="22">
        <f>ROUND((AQ156-AQ151)/($Z156-$Z151)*($Z154-$Z151) + AQ151,  7)</f>
        <v>5.6550000000000003E-4</v>
      </c>
      <c r="AR154" s="22">
        <f>ROUND((AR156-AR151)/($Z156-$Z151)*($Z154-$Z151) + AR151,  7)</f>
        <v>1.0051000000000001E-3</v>
      </c>
      <c r="AV154" s="2">
        <v>304</v>
      </c>
      <c r="AW154" s="2">
        <v>0</v>
      </c>
      <c r="AX154" s="2">
        <v>0</v>
      </c>
      <c r="AY154" s="2">
        <v>0</v>
      </c>
      <c r="AZ154" s="2">
        <v>0</v>
      </c>
      <c r="BA154" s="2">
        <v>0</v>
      </c>
      <c r="BB154" s="2">
        <v>0</v>
      </c>
      <c r="BC154" s="2">
        <v>0</v>
      </c>
      <c r="BD154" s="2">
        <v>0</v>
      </c>
      <c r="BE154" s="2">
        <v>0</v>
      </c>
      <c r="BF154" s="2">
        <v>1.9829059829059827E-7</v>
      </c>
      <c r="BG154" s="2">
        <v>0</v>
      </c>
      <c r="BH154" s="2">
        <v>0</v>
      </c>
      <c r="BI154" s="2">
        <v>1.5E-3</v>
      </c>
      <c r="BJ154" s="2">
        <v>1.598E-3</v>
      </c>
      <c r="BK154" s="2">
        <v>3.8E-6</v>
      </c>
      <c r="BL154" s="2">
        <v>0</v>
      </c>
      <c r="BM154" s="2">
        <v>3.8E-6</v>
      </c>
      <c r="BN154" s="2">
        <v>3.8E-6</v>
      </c>
    </row>
    <row r="155" spans="26:66" x14ac:dyDescent="0.25">
      <c r="Z155" s="2">
        <f t="shared" si="36"/>
        <v>306</v>
      </c>
      <c r="AA155" s="7">
        <f t="shared" si="37"/>
        <v>0</v>
      </c>
      <c r="AB155" s="7">
        <f t="shared" si="38"/>
        <v>0</v>
      </c>
      <c r="AC155" s="7">
        <f t="shared" si="39"/>
        <v>0</v>
      </c>
      <c r="AD155" s="7">
        <f t="shared" si="40"/>
        <v>0</v>
      </c>
      <c r="AE155" s="7">
        <f t="shared" si="41"/>
        <v>0</v>
      </c>
      <c r="AF155" s="7">
        <f t="shared" si="42"/>
        <v>0</v>
      </c>
      <c r="AG155" s="7">
        <f t="shared" si="43"/>
        <v>0</v>
      </c>
      <c r="AH155" s="4">
        <v>0</v>
      </c>
      <c r="AI155" s="4">
        <v>0</v>
      </c>
      <c r="AJ155" s="4">
        <v>2.2000000000000001E-6</v>
      </c>
      <c r="AK155" s="7">
        <f t="shared" si="34"/>
        <v>0</v>
      </c>
      <c r="AL155" s="7">
        <f t="shared" si="44"/>
        <v>0</v>
      </c>
      <c r="AM155" s="13">
        <f>BI155-0.00003</f>
        <v>1.4074999999999999E-3</v>
      </c>
      <c r="AN155" s="12">
        <f t="shared" si="33"/>
        <v>7.0374999999999995E-4</v>
      </c>
      <c r="AO155" s="7">
        <f t="shared" si="35"/>
        <v>3.7000000000000002E-6</v>
      </c>
      <c r="AP155" s="7">
        <f t="shared" si="46"/>
        <v>3.7000000000000002E-6</v>
      </c>
      <c r="AQ155" s="22">
        <f>ROUND((AQ156-AQ151)/($Z156-$Z151)*($Z155-$Z151) + AQ151,  7)</f>
        <v>5.4549999999999998E-4</v>
      </c>
      <c r="AR155" s="22">
        <f>ROUND((AR156-AR151)/($Z156-$Z151)*($Z155-$Z151) + AR151,  7)</f>
        <v>9.8510000000000004E-4</v>
      </c>
      <c r="AV155" s="2">
        <v>306</v>
      </c>
      <c r="AW155" s="2">
        <v>0</v>
      </c>
      <c r="AX155" s="2">
        <v>0</v>
      </c>
      <c r="AY155" s="2">
        <v>0</v>
      </c>
      <c r="AZ155" s="2">
        <v>0</v>
      </c>
      <c r="BA155" s="2">
        <v>0</v>
      </c>
      <c r="BB155" s="2">
        <v>0</v>
      </c>
      <c r="BC155" s="2">
        <v>0</v>
      </c>
      <c r="BD155" s="2">
        <v>0</v>
      </c>
      <c r="BE155" s="2">
        <v>0</v>
      </c>
      <c r="BF155" s="2">
        <v>1.9658119658119656E-7</v>
      </c>
      <c r="BG155" s="2">
        <v>0</v>
      </c>
      <c r="BH155" s="2">
        <v>0</v>
      </c>
      <c r="BI155" s="2">
        <v>1.4375E-3</v>
      </c>
      <c r="BJ155" s="2">
        <v>1.56E-3</v>
      </c>
      <c r="BK155" s="2">
        <v>3.7000000000000002E-6</v>
      </c>
      <c r="BL155" s="2">
        <v>0</v>
      </c>
      <c r="BM155" s="2">
        <v>3.7000000000000002E-6</v>
      </c>
      <c r="BN155" s="2">
        <v>3.7000000000000002E-6</v>
      </c>
    </row>
    <row r="156" spans="26:66" x14ac:dyDescent="0.25">
      <c r="Z156" s="2">
        <f t="shared" si="36"/>
        <v>308</v>
      </c>
      <c r="AA156" s="7">
        <f t="shared" si="37"/>
        <v>0</v>
      </c>
      <c r="AB156" s="7">
        <f t="shared" si="38"/>
        <v>0</v>
      </c>
      <c r="AC156" s="7">
        <f t="shared" si="39"/>
        <v>0</v>
      </c>
      <c r="AD156" s="7">
        <f t="shared" si="40"/>
        <v>0</v>
      </c>
      <c r="AE156" s="7">
        <f t="shared" si="41"/>
        <v>0</v>
      </c>
      <c r="AF156" s="7">
        <f t="shared" si="42"/>
        <v>0</v>
      </c>
      <c r="AG156" s="7">
        <f t="shared" si="43"/>
        <v>0</v>
      </c>
      <c r="AH156" s="4">
        <v>0</v>
      </c>
      <c r="AI156" s="4">
        <v>0</v>
      </c>
      <c r="AJ156" s="4">
        <v>2.0999999999999998E-6</v>
      </c>
      <c r="AK156" s="7">
        <f t="shared" si="34"/>
        <v>0</v>
      </c>
      <c r="AL156" s="7">
        <f t="shared" si="44"/>
        <v>0</v>
      </c>
      <c r="AM156" s="13">
        <f>BI156-0.00002</f>
        <v>1.3549999999999999E-3</v>
      </c>
      <c r="AN156" s="12">
        <f t="shared" si="33"/>
        <v>6.7749999999999993E-4</v>
      </c>
      <c r="AO156" s="7">
        <f t="shared" si="35"/>
        <v>3.5999999999999998E-6</v>
      </c>
      <c r="AP156" s="7">
        <f t="shared" si="46"/>
        <v>3.5999999999999998E-6</v>
      </c>
      <c r="AQ156" s="23">
        <f>AQ151-0.0001</f>
        <v>5.2553333333332807E-4</v>
      </c>
      <c r="AR156" s="23">
        <f>AR151-0.0001</f>
        <v>9.6509999999999261E-4</v>
      </c>
      <c r="AV156" s="2">
        <v>308</v>
      </c>
      <c r="AW156" s="2">
        <v>0</v>
      </c>
      <c r="AX156" s="2">
        <v>0</v>
      </c>
      <c r="AY156" s="2">
        <v>0</v>
      </c>
      <c r="AZ156" s="2">
        <v>0</v>
      </c>
      <c r="BA156" s="2">
        <v>0</v>
      </c>
      <c r="BB156" s="2">
        <v>0</v>
      </c>
      <c r="BC156" s="2">
        <v>0</v>
      </c>
      <c r="BD156" s="2">
        <v>0</v>
      </c>
      <c r="BE156" s="2">
        <v>0</v>
      </c>
      <c r="BF156" s="2">
        <v>1.9487179487179484E-7</v>
      </c>
      <c r="BG156" s="2">
        <v>0</v>
      </c>
      <c r="BH156" s="2">
        <v>0</v>
      </c>
      <c r="BI156" s="2">
        <v>1.3749999999999999E-3</v>
      </c>
      <c r="BJ156" s="2">
        <v>1.5219999999999999E-3</v>
      </c>
      <c r="BK156" s="2">
        <v>3.5999999999999998E-6</v>
      </c>
      <c r="BL156" s="2">
        <v>0</v>
      </c>
      <c r="BM156" s="2">
        <v>3.5999999999999998E-6</v>
      </c>
      <c r="BN156" s="2">
        <v>3.5999999999999998E-6</v>
      </c>
    </row>
    <row r="157" spans="26:66" x14ac:dyDescent="0.25">
      <c r="Z157" s="2">
        <f t="shared" si="36"/>
        <v>310</v>
      </c>
      <c r="AA157" s="7">
        <f t="shared" si="37"/>
        <v>0</v>
      </c>
      <c r="AB157" s="7">
        <f t="shared" si="38"/>
        <v>0</v>
      </c>
      <c r="AC157" s="7">
        <f t="shared" si="39"/>
        <v>0</v>
      </c>
      <c r="AD157" s="7">
        <f t="shared" si="40"/>
        <v>0</v>
      </c>
      <c r="AE157" s="7">
        <f t="shared" si="41"/>
        <v>0</v>
      </c>
      <c r="AF157" s="7">
        <f t="shared" si="42"/>
        <v>0</v>
      </c>
      <c r="AG157" s="7">
        <f t="shared" si="43"/>
        <v>0</v>
      </c>
      <c r="AH157" s="4">
        <v>0</v>
      </c>
      <c r="AI157" s="4">
        <v>0</v>
      </c>
      <c r="AJ157" s="4">
        <v>1.9999999999999999E-6</v>
      </c>
      <c r="AK157" s="7">
        <f t="shared" si="34"/>
        <v>0</v>
      </c>
      <c r="AL157" s="7">
        <f t="shared" si="44"/>
        <v>0</v>
      </c>
      <c r="AM157" s="13">
        <f>BI157-0.00001</f>
        <v>1.3025000000000001E-3</v>
      </c>
      <c r="AN157" s="12">
        <f t="shared" si="33"/>
        <v>6.5125000000000003E-4</v>
      </c>
      <c r="AO157" s="7">
        <f t="shared" si="35"/>
        <v>3.4999999999999999E-6</v>
      </c>
      <c r="AP157" s="7">
        <f t="shared" si="46"/>
        <v>3.4999999999999999E-6</v>
      </c>
      <c r="AQ157" s="22">
        <f>ROUND((AQ161-AQ156)/($Z161-$Z156)*($Z157-$Z156) + AQ156,  7)</f>
        <v>5.0549999999999998E-4</v>
      </c>
      <c r="AR157" s="22">
        <f>ROUND((AR161-AR156)/($Z161-$Z156)*($Z157-$Z156) + AR156,  7)</f>
        <v>9.4510000000000004E-4</v>
      </c>
      <c r="AV157" s="2">
        <v>310</v>
      </c>
      <c r="AW157" s="2">
        <v>0</v>
      </c>
      <c r="AX157" s="2">
        <v>0</v>
      </c>
      <c r="AY157" s="2">
        <v>0</v>
      </c>
      <c r="AZ157" s="2">
        <v>0</v>
      </c>
      <c r="BA157" s="2">
        <v>0</v>
      </c>
      <c r="BB157" s="2">
        <v>0</v>
      </c>
      <c r="BC157" s="2">
        <v>0</v>
      </c>
      <c r="BD157" s="2">
        <v>0</v>
      </c>
      <c r="BE157" s="2">
        <v>0</v>
      </c>
      <c r="BF157" s="2">
        <v>1.9316239316239312E-7</v>
      </c>
      <c r="BG157" s="2">
        <v>0</v>
      </c>
      <c r="BH157" s="2">
        <v>0</v>
      </c>
      <c r="BI157" s="2">
        <v>1.3125000000000001E-3</v>
      </c>
      <c r="BJ157" s="2">
        <v>1.4840000000000001E-3</v>
      </c>
      <c r="BK157" s="2">
        <v>3.4999999999999999E-6</v>
      </c>
      <c r="BL157" s="2">
        <v>0</v>
      </c>
      <c r="BM157" s="2">
        <v>3.4999999999999999E-6</v>
      </c>
      <c r="BN157" s="2">
        <v>3.4999999999999999E-6</v>
      </c>
    </row>
    <row r="158" spans="26:66" x14ac:dyDescent="0.25">
      <c r="Z158" s="2">
        <f t="shared" si="36"/>
        <v>312</v>
      </c>
      <c r="AA158" s="7">
        <f t="shared" si="37"/>
        <v>0</v>
      </c>
      <c r="AB158" s="7">
        <f t="shared" si="38"/>
        <v>0</v>
      </c>
      <c r="AC158" s="7">
        <f t="shared" si="39"/>
        <v>0</v>
      </c>
      <c r="AD158" s="7">
        <f t="shared" si="40"/>
        <v>0</v>
      </c>
      <c r="AE158" s="7">
        <f t="shared" si="41"/>
        <v>0</v>
      </c>
      <c r="AF158" s="7">
        <f t="shared" si="42"/>
        <v>0</v>
      </c>
      <c r="AG158" s="7">
        <f t="shared" si="43"/>
        <v>0</v>
      </c>
      <c r="AH158" s="4">
        <v>0</v>
      </c>
      <c r="AI158" s="4">
        <v>0</v>
      </c>
      <c r="AJ158" s="4">
        <v>1.9E-6</v>
      </c>
      <c r="AK158" s="7">
        <f t="shared" si="34"/>
        <v>0</v>
      </c>
      <c r="AL158" s="7">
        <f t="shared" si="44"/>
        <v>0</v>
      </c>
      <c r="AM158" s="9">
        <f t="shared" si="45"/>
        <v>1.25E-3</v>
      </c>
      <c r="AN158" s="12">
        <f t="shared" si="33"/>
        <v>6.2500000000000001E-4</v>
      </c>
      <c r="AO158" s="7">
        <f t="shared" si="35"/>
        <v>3.4000000000000001E-6</v>
      </c>
      <c r="AP158" s="7">
        <f t="shared" si="46"/>
        <v>3.4000000000000001E-6</v>
      </c>
      <c r="AQ158" s="22">
        <f>ROUND((AQ161-AQ156)/($Z161-$Z156)*($Z158-$Z156) + AQ156,  7)</f>
        <v>4.8549999999999998E-4</v>
      </c>
      <c r="AR158" s="22">
        <f>ROUND((AR161-AR156)/($Z161-$Z156)*($Z158-$Z156) + AR156,  7)</f>
        <v>9.2509999999999999E-4</v>
      </c>
      <c r="AV158" s="2">
        <v>312</v>
      </c>
      <c r="AW158" s="2">
        <v>0</v>
      </c>
      <c r="AX158" s="2">
        <v>0</v>
      </c>
      <c r="AY158" s="2">
        <v>0</v>
      </c>
      <c r="AZ158" s="2">
        <v>0</v>
      </c>
      <c r="BA158" s="2">
        <v>0</v>
      </c>
      <c r="BB158" s="2">
        <v>0</v>
      </c>
      <c r="BC158" s="2">
        <v>0</v>
      </c>
      <c r="BD158" s="2">
        <v>0</v>
      </c>
      <c r="BE158" s="2">
        <v>0</v>
      </c>
      <c r="BF158" s="2">
        <v>1.914529914529914E-7</v>
      </c>
      <c r="BG158" s="2">
        <v>0</v>
      </c>
      <c r="BH158" s="2">
        <v>0</v>
      </c>
      <c r="BI158" s="2">
        <v>1.25E-3</v>
      </c>
      <c r="BJ158" s="2">
        <v>1.446E-3</v>
      </c>
      <c r="BK158" s="2">
        <v>3.4000000000000001E-6</v>
      </c>
      <c r="BL158" s="2">
        <v>0</v>
      </c>
      <c r="BM158" s="2">
        <v>3.4000000000000001E-6</v>
      </c>
      <c r="BN158" s="2">
        <v>3.4000000000000001E-6</v>
      </c>
    </row>
    <row r="159" spans="26:66" x14ac:dyDescent="0.25">
      <c r="Z159" s="2">
        <f t="shared" si="36"/>
        <v>314</v>
      </c>
      <c r="AA159" s="7">
        <f t="shared" si="37"/>
        <v>0</v>
      </c>
      <c r="AB159" s="7">
        <f t="shared" si="38"/>
        <v>0</v>
      </c>
      <c r="AC159" s="7">
        <f t="shared" si="39"/>
        <v>0</v>
      </c>
      <c r="AD159" s="7">
        <f t="shared" si="40"/>
        <v>0</v>
      </c>
      <c r="AE159" s="7">
        <f t="shared" si="41"/>
        <v>0</v>
      </c>
      <c r="AF159" s="7">
        <f t="shared" si="42"/>
        <v>0</v>
      </c>
      <c r="AG159" s="7">
        <f t="shared" si="43"/>
        <v>0</v>
      </c>
      <c r="AH159" s="4">
        <v>0</v>
      </c>
      <c r="AI159" s="4">
        <v>0</v>
      </c>
      <c r="AJ159" s="4">
        <v>1.7999999999999999E-6</v>
      </c>
      <c r="AK159" s="7">
        <f t="shared" si="34"/>
        <v>0</v>
      </c>
      <c r="AL159" s="7">
        <f t="shared" si="44"/>
        <v>0</v>
      </c>
      <c r="AM159" s="9">
        <f t="shared" si="45"/>
        <v>1.1875E-3</v>
      </c>
      <c r="AN159" s="12">
        <f t="shared" si="33"/>
        <v>5.9374999999999999E-4</v>
      </c>
      <c r="AO159" s="7">
        <f t="shared" si="35"/>
        <v>3.3000000000000002E-6</v>
      </c>
      <c r="AP159" s="7">
        <f t="shared" si="46"/>
        <v>3.3000000000000002E-6</v>
      </c>
      <c r="AQ159" s="22">
        <f>ROUND((AQ161-AQ156)/($Z161-$Z156)*($Z159-$Z156) + AQ156,  7)</f>
        <v>4.6549999999999998E-4</v>
      </c>
      <c r="AR159" s="22">
        <f>ROUND((AR161-AR156)/($Z161-$Z156)*($Z159-$Z156) + AR156,  7)</f>
        <v>9.0510000000000005E-4</v>
      </c>
      <c r="AV159" s="2">
        <v>314</v>
      </c>
      <c r="AW159" s="2">
        <v>0</v>
      </c>
      <c r="AX159" s="2">
        <v>0</v>
      </c>
      <c r="AY159" s="2">
        <v>0</v>
      </c>
      <c r="AZ159" s="2">
        <v>0</v>
      </c>
      <c r="BA159" s="2">
        <v>0</v>
      </c>
      <c r="BB159" s="2">
        <v>0</v>
      </c>
      <c r="BC159" s="2">
        <v>0</v>
      </c>
      <c r="BD159" s="2">
        <v>0</v>
      </c>
      <c r="BE159" s="2">
        <v>0</v>
      </c>
      <c r="BF159" s="2">
        <v>1.8974358974358968E-7</v>
      </c>
      <c r="BG159" s="2">
        <v>0</v>
      </c>
      <c r="BH159" s="2">
        <v>0</v>
      </c>
      <c r="BI159" s="2">
        <v>1.1875E-3</v>
      </c>
      <c r="BJ159" s="2">
        <v>1.408E-3</v>
      </c>
      <c r="BK159" s="2">
        <v>3.3000000000000002E-6</v>
      </c>
      <c r="BL159" s="2">
        <v>0</v>
      </c>
      <c r="BM159" s="2">
        <v>3.3000000000000002E-6</v>
      </c>
      <c r="BN159" s="2">
        <v>3.3000000000000002E-6</v>
      </c>
    </row>
    <row r="160" spans="26:66" x14ac:dyDescent="0.25">
      <c r="Z160" s="2">
        <f t="shared" si="36"/>
        <v>316</v>
      </c>
      <c r="AA160" s="7">
        <f t="shared" si="37"/>
        <v>0</v>
      </c>
      <c r="AB160" s="7">
        <f t="shared" si="38"/>
        <v>0</v>
      </c>
      <c r="AC160" s="7">
        <f t="shared" si="39"/>
        <v>0</v>
      </c>
      <c r="AD160" s="7">
        <f t="shared" si="40"/>
        <v>0</v>
      </c>
      <c r="AE160" s="7">
        <f t="shared" si="41"/>
        <v>0</v>
      </c>
      <c r="AF160" s="7">
        <f t="shared" si="42"/>
        <v>0</v>
      </c>
      <c r="AG160" s="7">
        <f t="shared" si="43"/>
        <v>0</v>
      </c>
      <c r="AH160" s="4">
        <v>0</v>
      </c>
      <c r="AI160" s="4">
        <v>0</v>
      </c>
      <c r="AJ160" s="4">
        <v>1.7E-6</v>
      </c>
      <c r="AK160" s="7">
        <f t="shared" si="34"/>
        <v>0</v>
      </c>
      <c r="AL160" s="7">
        <f t="shared" si="44"/>
        <v>0</v>
      </c>
      <c r="AM160" s="9">
        <f t="shared" si="45"/>
        <v>1.1249999999999999E-3</v>
      </c>
      <c r="AN160" s="12">
        <f t="shared" si="33"/>
        <v>5.6249999999999996E-4</v>
      </c>
      <c r="AO160" s="7">
        <f t="shared" si="35"/>
        <v>3.1999999999999999E-6</v>
      </c>
      <c r="AP160" s="7">
        <f t="shared" si="46"/>
        <v>3.1999999999999999E-6</v>
      </c>
      <c r="AQ160" s="22">
        <f>ROUND((AQ161-AQ156)/($Z161-$Z156)*($Z160-$Z156) + AQ156,  7)</f>
        <v>4.4549999999999999E-4</v>
      </c>
      <c r="AR160" s="22">
        <f>ROUND((AR161-AR156)/($Z161-$Z156)*($Z160-$Z156) + AR156,  7)</f>
        <v>8.8509999999999999E-4</v>
      </c>
      <c r="AV160" s="2">
        <v>316</v>
      </c>
      <c r="AW160" s="2">
        <v>0</v>
      </c>
      <c r="AX160" s="2">
        <v>0</v>
      </c>
      <c r="AY160" s="2">
        <v>0</v>
      </c>
      <c r="AZ160" s="2">
        <v>0</v>
      </c>
      <c r="BA160" s="2">
        <v>0</v>
      </c>
      <c r="BB160" s="2">
        <v>0</v>
      </c>
      <c r="BC160" s="2">
        <v>0</v>
      </c>
      <c r="BD160" s="2">
        <v>0</v>
      </c>
      <c r="BE160" s="2">
        <v>0</v>
      </c>
      <c r="BF160" s="2">
        <v>1.8803418803418797E-7</v>
      </c>
      <c r="BG160" s="2">
        <v>0</v>
      </c>
      <c r="BH160" s="2">
        <v>0</v>
      </c>
      <c r="BI160" s="2">
        <v>1.1249999999999999E-3</v>
      </c>
      <c r="BJ160" s="2">
        <v>1.3699999999999999E-3</v>
      </c>
      <c r="BK160" s="2">
        <v>3.1999999999999999E-6</v>
      </c>
      <c r="BL160" s="2">
        <v>0</v>
      </c>
      <c r="BM160" s="2">
        <v>3.1999999999999999E-6</v>
      </c>
      <c r="BN160" s="2">
        <v>3.1999999999999999E-6</v>
      </c>
    </row>
    <row r="161" spans="26:66" x14ac:dyDescent="0.25">
      <c r="Z161" s="2">
        <f t="shared" si="36"/>
        <v>318</v>
      </c>
      <c r="AA161" s="7">
        <f t="shared" si="37"/>
        <v>0</v>
      </c>
      <c r="AB161" s="7">
        <f t="shared" si="38"/>
        <v>0</v>
      </c>
      <c r="AC161" s="7">
        <f t="shared" si="39"/>
        <v>0</v>
      </c>
      <c r="AD161" s="7">
        <f t="shared" si="40"/>
        <v>0</v>
      </c>
      <c r="AE161" s="7">
        <f t="shared" si="41"/>
        <v>0</v>
      </c>
      <c r="AF161" s="7">
        <f t="shared" si="42"/>
        <v>0</v>
      </c>
      <c r="AG161" s="7">
        <f t="shared" si="43"/>
        <v>0</v>
      </c>
      <c r="AH161" s="4">
        <v>0</v>
      </c>
      <c r="AI161" s="4">
        <v>0</v>
      </c>
      <c r="AJ161" s="4">
        <v>1.5999999999999999E-6</v>
      </c>
      <c r="AK161" s="7">
        <f t="shared" si="34"/>
        <v>0</v>
      </c>
      <c r="AL161" s="7">
        <f t="shared" si="44"/>
        <v>0</v>
      </c>
      <c r="AM161" s="9">
        <f t="shared" si="45"/>
        <v>1.0625000000000001E-3</v>
      </c>
      <c r="AN161" s="12">
        <f t="shared" si="33"/>
        <v>5.3125000000000004E-4</v>
      </c>
      <c r="AO161" s="7">
        <f t="shared" si="35"/>
        <v>3.1E-6</v>
      </c>
      <c r="AP161" s="7">
        <f t="shared" si="46"/>
        <v>3.1E-6</v>
      </c>
      <c r="AQ161" s="23">
        <f>AQ156-0.0001</f>
        <v>4.2553333333332808E-4</v>
      </c>
      <c r="AR161" s="23">
        <f>AR156-0.0001</f>
        <v>8.6509999999999257E-4</v>
      </c>
      <c r="AV161" s="2">
        <v>318</v>
      </c>
      <c r="AW161" s="2">
        <v>0</v>
      </c>
      <c r="AX161" s="2">
        <v>0</v>
      </c>
      <c r="AY161" s="2">
        <v>0</v>
      </c>
      <c r="AZ161" s="2">
        <v>0</v>
      </c>
      <c r="BA161" s="2">
        <v>0</v>
      </c>
      <c r="BB161" s="2">
        <v>0</v>
      </c>
      <c r="BC161" s="2">
        <v>0</v>
      </c>
      <c r="BD161" s="2">
        <v>0</v>
      </c>
      <c r="BE161" s="2">
        <v>0</v>
      </c>
      <c r="BF161" s="2">
        <v>1.8632478632478625E-7</v>
      </c>
      <c r="BG161" s="2">
        <v>0</v>
      </c>
      <c r="BH161" s="2">
        <v>0</v>
      </c>
      <c r="BI161" s="2">
        <v>1.0625000000000001E-3</v>
      </c>
      <c r="BJ161" s="2">
        <v>1.3320000000000001E-3</v>
      </c>
      <c r="BK161" s="2">
        <v>3.1E-6</v>
      </c>
      <c r="BL161" s="2">
        <v>0</v>
      </c>
      <c r="BM161" s="2">
        <v>3.1E-6</v>
      </c>
      <c r="BN161" s="2">
        <v>3.1E-6</v>
      </c>
    </row>
    <row r="162" spans="26:66" x14ac:dyDescent="0.25">
      <c r="Z162" s="2">
        <f t="shared" si="36"/>
        <v>320</v>
      </c>
      <c r="AA162" s="7">
        <f t="shared" si="37"/>
        <v>0</v>
      </c>
      <c r="AB162" s="7">
        <f t="shared" si="38"/>
        <v>0</v>
      </c>
      <c r="AC162" s="7">
        <f t="shared" si="39"/>
        <v>0</v>
      </c>
      <c r="AD162" s="7">
        <f t="shared" si="40"/>
        <v>0</v>
      </c>
      <c r="AE162" s="7">
        <f t="shared" si="41"/>
        <v>0</v>
      </c>
      <c r="AF162" s="7">
        <f t="shared" si="42"/>
        <v>0</v>
      </c>
      <c r="AG162" s="7">
        <f t="shared" si="43"/>
        <v>0</v>
      </c>
      <c r="AH162" s="4">
        <v>0</v>
      </c>
      <c r="AI162" s="4">
        <v>0</v>
      </c>
      <c r="AJ162" s="4">
        <v>1.5E-6</v>
      </c>
      <c r="AK162" s="7">
        <f t="shared" si="34"/>
        <v>0</v>
      </c>
      <c r="AL162" s="7">
        <f t="shared" si="44"/>
        <v>0</v>
      </c>
      <c r="AM162" s="9">
        <f t="shared" si="45"/>
        <v>1E-3</v>
      </c>
      <c r="AN162" s="12">
        <f t="shared" si="33"/>
        <v>5.0000000000000001E-4</v>
      </c>
      <c r="AO162" s="7">
        <f t="shared" si="35"/>
        <v>3.0000000000000001E-6</v>
      </c>
      <c r="AP162" s="7">
        <f t="shared" si="46"/>
        <v>3.0000000000000001E-6</v>
      </c>
      <c r="AQ162" s="22">
        <f>ROUND((AQ166-AQ161)/($Z166-$Z161)*($Z162-$Z161) + AQ161,  7)</f>
        <v>4.0549999999999999E-4</v>
      </c>
      <c r="AR162" s="22">
        <f>ROUND((AR166-AR161)/($Z166-$Z161)*($Z162-$Z161) + AR161,  7)</f>
        <v>8.451E-4</v>
      </c>
      <c r="AV162" s="2">
        <v>320</v>
      </c>
      <c r="AW162" s="2">
        <v>0</v>
      </c>
      <c r="AX162" s="2">
        <v>0</v>
      </c>
      <c r="AY162" s="2">
        <v>0</v>
      </c>
      <c r="AZ162" s="2">
        <v>0</v>
      </c>
      <c r="BA162" s="2">
        <v>0</v>
      </c>
      <c r="BB162" s="2">
        <v>0</v>
      </c>
      <c r="BC162" s="2">
        <v>0</v>
      </c>
      <c r="BD162" s="2">
        <v>0</v>
      </c>
      <c r="BE162" s="2">
        <v>0</v>
      </c>
      <c r="BF162" s="2">
        <v>1.8461538461538453E-7</v>
      </c>
      <c r="BG162" s="2">
        <v>0</v>
      </c>
      <c r="BH162" s="2">
        <v>0</v>
      </c>
      <c r="BI162" s="2">
        <v>1E-3</v>
      </c>
      <c r="BJ162" s="2">
        <v>1.294E-3</v>
      </c>
      <c r="BK162" s="2">
        <v>3.0000000000000001E-6</v>
      </c>
      <c r="BL162" s="2">
        <v>0</v>
      </c>
      <c r="BM162" s="2">
        <v>3.0000000000000001E-6</v>
      </c>
      <c r="BN162" s="2">
        <v>3.0000000000000001E-6</v>
      </c>
    </row>
    <row r="163" spans="26:66" x14ac:dyDescent="0.25">
      <c r="Z163" s="2">
        <f t="shared" si="36"/>
        <v>322</v>
      </c>
      <c r="AA163" s="7">
        <f t="shared" si="37"/>
        <v>0</v>
      </c>
      <c r="AB163" s="7">
        <f t="shared" si="38"/>
        <v>0</v>
      </c>
      <c r="AC163" s="7">
        <f t="shared" si="39"/>
        <v>0</v>
      </c>
      <c r="AD163" s="7">
        <f t="shared" si="40"/>
        <v>0</v>
      </c>
      <c r="AE163" s="7">
        <f t="shared" si="41"/>
        <v>0</v>
      </c>
      <c r="AF163" s="7">
        <f t="shared" si="42"/>
        <v>0</v>
      </c>
      <c r="AG163" s="7">
        <f t="shared" si="43"/>
        <v>0</v>
      </c>
      <c r="AH163" s="4">
        <v>0</v>
      </c>
      <c r="AI163" s="4">
        <v>0</v>
      </c>
      <c r="AJ163" s="4">
        <v>1.3999999999999999E-6</v>
      </c>
      <c r="AK163" s="7">
        <f t="shared" si="34"/>
        <v>0</v>
      </c>
      <c r="AL163" s="7">
        <f t="shared" si="44"/>
        <v>0</v>
      </c>
      <c r="AM163" s="9">
        <f t="shared" si="45"/>
        <v>9.3749999999999997E-4</v>
      </c>
      <c r="AN163" s="12">
        <f t="shared" si="33"/>
        <v>4.6874999999999998E-4</v>
      </c>
      <c r="AO163" s="7">
        <f t="shared" si="35"/>
        <v>2.9000000000000002E-6</v>
      </c>
      <c r="AP163" s="7">
        <f t="shared" si="46"/>
        <v>2.9000000000000002E-6</v>
      </c>
      <c r="AQ163" s="22">
        <f>ROUND((AQ166-AQ161)/($Z166-$Z161)*($Z163-$Z161) + AQ161,  7)</f>
        <v>3.8549999999999999E-4</v>
      </c>
      <c r="AR163" s="22">
        <f>ROUND((AR166-AR161)/($Z166-$Z161)*($Z163-$Z161) + AR161,  7)</f>
        <v>8.2510000000000005E-4</v>
      </c>
      <c r="AV163" s="2">
        <v>322</v>
      </c>
      <c r="AW163" s="2">
        <v>0</v>
      </c>
      <c r="AX163" s="2">
        <v>0</v>
      </c>
      <c r="AY163" s="2">
        <v>0</v>
      </c>
      <c r="AZ163" s="2">
        <v>0</v>
      </c>
      <c r="BA163" s="2">
        <v>0</v>
      </c>
      <c r="BB163" s="2">
        <v>0</v>
      </c>
      <c r="BC163" s="2">
        <v>0</v>
      </c>
      <c r="BD163" s="2">
        <v>0</v>
      </c>
      <c r="BE163" s="2">
        <v>0</v>
      </c>
      <c r="BF163" s="2">
        <v>1.8290598290598281E-7</v>
      </c>
      <c r="BG163" s="2">
        <v>0</v>
      </c>
      <c r="BH163" s="2">
        <v>0</v>
      </c>
      <c r="BI163" s="2">
        <v>9.3749999999999997E-4</v>
      </c>
      <c r="BJ163" s="2">
        <v>1.256E-3</v>
      </c>
      <c r="BK163" s="2">
        <v>2.9000000000000002E-6</v>
      </c>
      <c r="BL163" s="2">
        <v>0</v>
      </c>
      <c r="BM163" s="2">
        <v>2.9000000000000002E-6</v>
      </c>
      <c r="BN163" s="2">
        <v>2.9000000000000002E-6</v>
      </c>
    </row>
    <row r="164" spans="26:66" x14ac:dyDescent="0.25">
      <c r="Z164" s="2">
        <f t="shared" si="36"/>
        <v>324</v>
      </c>
      <c r="AA164" s="7">
        <f t="shared" si="37"/>
        <v>0</v>
      </c>
      <c r="AB164" s="7">
        <f t="shared" si="38"/>
        <v>0</v>
      </c>
      <c r="AC164" s="7">
        <f t="shared" si="39"/>
        <v>0</v>
      </c>
      <c r="AD164" s="7">
        <f t="shared" si="40"/>
        <v>0</v>
      </c>
      <c r="AE164" s="7">
        <f t="shared" si="41"/>
        <v>0</v>
      </c>
      <c r="AF164" s="7">
        <f t="shared" si="42"/>
        <v>0</v>
      </c>
      <c r="AG164" s="7">
        <f t="shared" si="43"/>
        <v>0</v>
      </c>
      <c r="AH164" s="4">
        <v>0</v>
      </c>
      <c r="AI164" s="4">
        <v>0</v>
      </c>
      <c r="AJ164" s="4">
        <v>1.3E-6</v>
      </c>
      <c r="AK164" s="7">
        <f t="shared" si="34"/>
        <v>0</v>
      </c>
      <c r="AL164" s="7">
        <f t="shared" si="44"/>
        <v>0</v>
      </c>
      <c r="AM164" s="9">
        <f t="shared" si="45"/>
        <v>8.7500000000000002E-4</v>
      </c>
      <c r="AN164" s="12">
        <f t="shared" si="33"/>
        <v>4.3750000000000001E-4</v>
      </c>
      <c r="AO164" s="7">
        <f t="shared" si="35"/>
        <v>2.7999999999999999E-6</v>
      </c>
      <c r="AP164" s="7">
        <f t="shared" si="46"/>
        <v>2.7999999999999999E-6</v>
      </c>
      <c r="AQ164" s="22">
        <f>ROUND((AQ166-AQ161)/($Z166-$Z161)*($Z164-$Z161) + AQ161,  7)</f>
        <v>3.6549999999999999E-4</v>
      </c>
      <c r="AR164" s="22">
        <f>ROUND((AR166-AR161)/($Z166-$Z161)*($Z164-$Z161) + AR161,  7)</f>
        <v>8.051E-4</v>
      </c>
      <c r="AV164" s="2">
        <v>324</v>
      </c>
      <c r="AW164" s="2">
        <v>0</v>
      </c>
      <c r="AX164" s="2">
        <v>0</v>
      </c>
      <c r="AY164" s="2">
        <v>0</v>
      </c>
      <c r="AZ164" s="2">
        <v>0</v>
      </c>
      <c r="BA164" s="2">
        <v>0</v>
      </c>
      <c r="BB164" s="2">
        <v>0</v>
      </c>
      <c r="BC164" s="2">
        <v>0</v>
      </c>
      <c r="BD164" s="2">
        <v>0</v>
      </c>
      <c r="BE164" s="2">
        <v>0</v>
      </c>
      <c r="BF164" s="2">
        <v>1.8119658119658109E-7</v>
      </c>
      <c r="BG164" s="2">
        <v>0</v>
      </c>
      <c r="BH164" s="2">
        <v>0</v>
      </c>
      <c r="BI164" s="2">
        <v>8.7500000000000002E-4</v>
      </c>
      <c r="BJ164" s="2">
        <v>1.2179999999999999E-3</v>
      </c>
      <c r="BK164" s="2">
        <v>2.7999999999999999E-6</v>
      </c>
      <c r="BL164" s="2">
        <v>0</v>
      </c>
      <c r="BM164" s="2">
        <v>2.7999999999999999E-6</v>
      </c>
      <c r="BN164" s="2">
        <v>2.7999999999999999E-6</v>
      </c>
    </row>
    <row r="165" spans="26:66" x14ac:dyDescent="0.25">
      <c r="Z165" s="2">
        <f t="shared" si="36"/>
        <v>326</v>
      </c>
      <c r="AA165" s="7">
        <f t="shared" si="37"/>
        <v>0</v>
      </c>
      <c r="AB165" s="7">
        <f t="shared" si="38"/>
        <v>0</v>
      </c>
      <c r="AC165" s="7">
        <f t="shared" si="39"/>
        <v>0</v>
      </c>
      <c r="AD165" s="7">
        <f t="shared" si="40"/>
        <v>0</v>
      </c>
      <c r="AE165" s="7">
        <f t="shared" si="41"/>
        <v>0</v>
      </c>
      <c r="AF165" s="7">
        <f t="shared" si="42"/>
        <v>0</v>
      </c>
      <c r="AG165" s="7">
        <f t="shared" si="43"/>
        <v>0</v>
      </c>
      <c r="AH165" s="4">
        <v>0</v>
      </c>
      <c r="AI165" s="4">
        <v>0</v>
      </c>
      <c r="AJ165" s="4">
        <v>1.1999999999999999E-6</v>
      </c>
      <c r="AK165" s="7">
        <f t="shared" si="34"/>
        <v>0</v>
      </c>
      <c r="AL165" s="7">
        <f t="shared" si="44"/>
        <v>0</v>
      </c>
      <c r="AM165" s="9">
        <f t="shared" si="45"/>
        <v>8.1249999999999996E-4</v>
      </c>
      <c r="AN165" s="12">
        <f t="shared" si="33"/>
        <v>4.0624999999999998E-4</v>
      </c>
      <c r="AO165" s="7">
        <f t="shared" si="35"/>
        <v>2.7E-6</v>
      </c>
      <c r="AP165" s="7">
        <f t="shared" si="46"/>
        <v>2.7E-6</v>
      </c>
      <c r="AQ165" s="22">
        <f>ROUND((AQ166-AQ161)/($Z166-$Z161)*($Z165-$Z161) + AQ161,  7)</f>
        <v>3.455E-4</v>
      </c>
      <c r="AR165" s="22">
        <f>ROUND((AR166-AR161)/($Z166-$Z161)*($Z165-$Z161) + AR161,  7)</f>
        <v>7.8509999999999995E-4</v>
      </c>
      <c r="AV165" s="2">
        <v>326</v>
      </c>
      <c r="AW165" s="2">
        <v>0</v>
      </c>
      <c r="AX165" s="2">
        <v>0</v>
      </c>
      <c r="AY165" s="2">
        <v>0</v>
      </c>
      <c r="AZ165" s="2">
        <v>0</v>
      </c>
      <c r="BA165" s="2">
        <v>0</v>
      </c>
      <c r="BB165" s="2">
        <v>0</v>
      </c>
      <c r="BC165" s="2">
        <v>0</v>
      </c>
      <c r="BD165" s="2">
        <v>0</v>
      </c>
      <c r="BE165" s="2">
        <v>0</v>
      </c>
      <c r="BF165" s="2">
        <v>1.7948717948717938E-7</v>
      </c>
      <c r="BG165" s="2">
        <v>0</v>
      </c>
      <c r="BH165" s="2">
        <v>0</v>
      </c>
      <c r="BI165" s="2">
        <v>8.1249999999999996E-4</v>
      </c>
      <c r="BJ165" s="2">
        <v>1.1800000000000001E-3</v>
      </c>
      <c r="BK165" s="2">
        <v>2.7E-6</v>
      </c>
      <c r="BL165" s="2">
        <v>0</v>
      </c>
      <c r="BM165" s="2">
        <v>2.7E-6</v>
      </c>
      <c r="BN165" s="2">
        <v>2.7E-6</v>
      </c>
    </row>
    <row r="166" spans="26:66" x14ac:dyDescent="0.25">
      <c r="Z166" s="2">
        <f t="shared" si="36"/>
        <v>328</v>
      </c>
      <c r="AA166" s="7">
        <f t="shared" si="37"/>
        <v>0</v>
      </c>
      <c r="AB166" s="7">
        <f t="shared" si="38"/>
        <v>0</v>
      </c>
      <c r="AC166" s="7">
        <f t="shared" si="39"/>
        <v>0</v>
      </c>
      <c r="AD166" s="7">
        <f t="shared" si="40"/>
        <v>0</v>
      </c>
      <c r="AE166" s="7">
        <f t="shared" si="41"/>
        <v>0</v>
      </c>
      <c r="AF166" s="7">
        <f t="shared" si="42"/>
        <v>0</v>
      </c>
      <c r="AG166" s="7">
        <f t="shared" si="43"/>
        <v>0</v>
      </c>
      <c r="AH166" s="4">
        <v>0</v>
      </c>
      <c r="AI166" s="4">
        <v>0</v>
      </c>
      <c r="AJ166" s="4">
        <v>1.1000000000000001E-6</v>
      </c>
      <c r="AK166" s="7">
        <f t="shared" si="34"/>
        <v>0</v>
      </c>
      <c r="AL166" s="7">
        <f t="shared" si="44"/>
        <v>0</v>
      </c>
      <c r="AM166" s="9">
        <f t="shared" si="45"/>
        <v>7.5000000000000002E-4</v>
      </c>
      <c r="AN166" s="12">
        <f t="shared" si="33"/>
        <v>3.7500000000000001E-4</v>
      </c>
      <c r="AO166" s="7">
        <f t="shared" si="35"/>
        <v>2.6000000000000001E-6</v>
      </c>
      <c r="AP166" s="7">
        <f t="shared" si="46"/>
        <v>2.6000000000000001E-6</v>
      </c>
      <c r="AQ166" s="23">
        <f>AQ161-0.0001</f>
        <v>3.2553333333332809E-4</v>
      </c>
      <c r="AR166" s="23">
        <f>AR161-0.0001</f>
        <v>7.6509999999999252E-4</v>
      </c>
      <c r="AV166" s="2">
        <v>328</v>
      </c>
      <c r="AW166" s="2">
        <v>0</v>
      </c>
      <c r="AX166" s="2">
        <v>0</v>
      </c>
      <c r="AY166" s="2">
        <v>0</v>
      </c>
      <c r="AZ166" s="2">
        <v>0</v>
      </c>
      <c r="BA166" s="2">
        <v>0</v>
      </c>
      <c r="BB166" s="2">
        <v>0</v>
      </c>
      <c r="BC166" s="2">
        <v>0</v>
      </c>
      <c r="BD166" s="2">
        <v>0</v>
      </c>
      <c r="BE166" s="2">
        <v>0</v>
      </c>
      <c r="BF166" s="2">
        <v>1.7777777777777766E-7</v>
      </c>
      <c r="BG166" s="2">
        <v>0</v>
      </c>
      <c r="BH166" s="2">
        <v>0</v>
      </c>
      <c r="BI166" s="2">
        <v>7.5000000000000002E-4</v>
      </c>
      <c r="BJ166" s="2">
        <v>1.142E-3</v>
      </c>
      <c r="BK166" s="2">
        <v>2.6000000000000001E-6</v>
      </c>
      <c r="BL166" s="2">
        <v>0</v>
      </c>
      <c r="BM166" s="2">
        <v>2.6000000000000001E-6</v>
      </c>
      <c r="BN166" s="2">
        <v>2.6000000000000001E-6</v>
      </c>
    </row>
    <row r="167" spans="26:66" x14ac:dyDescent="0.25">
      <c r="Z167" s="2">
        <f t="shared" si="36"/>
        <v>330</v>
      </c>
      <c r="AA167" s="7">
        <f t="shared" si="37"/>
        <v>0</v>
      </c>
      <c r="AB167" s="7">
        <f t="shared" si="38"/>
        <v>0</v>
      </c>
      <c r="AC167" s="7">
        <f t="shared" si="39"/>
        <v>0</v>
      </c>
      <c r="AD167" s="7">
        <f t="shared" si="40"/>
        <v>0</v>
      </c>
      <c r="AE167" s="7">
        <f t="shared" si="41"/>
        <v>0</v>
      </c>
      <c r="AF167" s="7">
        <f t="shared" si="42"/>
        <v>0</v>
      </c>
      <c r="AG167" s="7">
        <f t="shared" si="43"/>
        <v>0</v>
      </c>
      <c r="AH167" s="4">
        <v>0</v>
      </c>
      <c r="AI167" s="4">
        <v>0</v>
      </c>
      <c r="AJ167" s="4">
        <v>9.9999999999999995E-7</v>
      </c>
      <c r="AK167" s="7">
        <f t="shared" si="34"/>
        <v>0</v>
      </c>
      <c r="AL167" s="7">
        <f t="shared" si="44"/>
        <v>0</v>
      </c>
      <c r="AM167" s="9">
        <f t="shared" si="45"/>
        <v>6.8749999999999996E-4</v>
      </c>
      <c r="AN167" s="12">
        <f t="shared" si="33"/>
        <v>3.4374999999999998E-4</v>
      </c>
      <c r="AO167" s="7">
        <f t="shared" si="35"/>
        <v>2.5000000000000002E-6</v>
      </c>
      <c r="AP167" s="7">
        <f t="shared" si="46"/>
        <v>2.5000000000000002E-6</v>
      </c>
      <c r="AQ167" s="21">
        <f t="shared" ref="AQ139:AQ177" si="47">AQ166-($AQ$73-$AQ$178)/105</f>
        <v>2.8433809523809001E-4</v>
      </c>
      <c r="AR167" s="21">
        <f>AR166-($AR$166-$AR$200)/34</f>
        <v>7.4259705882352212E-4</v>
      </c>
      <c r="AV167" s="2">
        <v>330</v>
      </c>
      <c r="AW167" s="2">
        <v>0</v>
      </c>
      <c r="AX167" s="2">
        <v>0</v>
      </c>
      <c r="AY167" s="2">
        <v>0</v>
      </c>
      <c r="AZ167" s="2">
        <v>0</v>
      </c>
      <c r="BA167" s="2">
        <v>0</v>
      </c>
      <c r="BB167" s="2">
        <v>0</v>
      </c>
      <c r="BC167" s="2">
        <v>0</v>
      </c>
      <c r="BD167" s="2">
        <v>0</v>
      </c>
      <c r="BE167" s="2">
        <v>0</v>
      </c>
      <c r="BF167" s="2">
        <v>1.7606837606837594E-7</v>
      </c>
      <c r="BG167" s="2">
        <v>0</v>
      </c>
      <c r="BH167" s="2">
        <v>0</v>
      </c>
      <c r="BI167" s="2">
        <v>6.8749999999999996E-4</v>
      </c>
      <c r="BJ167" s="2">
        <v>1.1039999999999999E-3</v>
      </c>
      <c r="BK167" s="2">
        <v>2.5000000000000002E-6</v>
      </c>
      <c r="BL167" s="2">
        <v>0</v>
      </c>
      <c r="BM167" s="2">
        <v>2.5000000000000002E-6</v>
      </c>
      <c r="BN167" s="2">
        <v>2.5000000000000002E-6</v>
      </c>
    </row>
    <row r="168" spans="26:66" x14ac:dyDescent="0.25">
      <c r="Z168" s="2">
        <f t="shared" si="36"/>
        <v>332</v>
      </c>
      <c r="AA168" s="7">
        <f t="shared" si="37"/>
        <v>0</v>
      </c>
      <c r="AB168" s="7">
        <f t="shared" si="38"/>
        <v>0</v>
      </c>
      <c r="AC168" s="7">
        <f t="shared" si="39"/>
        <v>0</v>
      </c>
      <c r="AD168" s="7">
        <f t="shared" si="40"/>
        <v>0</v>
      </c>
      <c r="AE168" s="7">
        <f t="shared" si="41"/>
        <v>0</v>
      </c>
      <c r="AF168" s="7">
        <f t="shared" si="42"/>
        <v>0</v>
      </c>
      <c r="AG168" s="7">
        <f t="shared" si="43"/>
        <v>0</v>
      </c>
      <c r="AH168" s="4">
        <v>0</v>
      </c>
      <c r="AI168" s="4">
        <v>0</v>
      </c>
      <c r="AJ168" s="4">
        <v>8.9999999999999996E-7</v>
      </c>
      <c r="AK168" s="7">
        <f t="shared" si="34"/>
        <v>0</v>
      </c>
      <c r="AL168" s="7">
        <f t="shared" si="44"/>
        <v>0</v>
      </c>
      <c r="AM168" s="9">
        <f t="shared" si="45"/>
        <v>6.2500000000000001E-4</v>
      </c>
      <c r="AN168" s="12">
        <f t="shared" si="33"/>
        <v>3.1250000000000001E-4</v>
      </c>
      <c r="AO168" s="7">
        <f t="shared" si="35"/>
        <v>2.3999999999999999E-6</v>
      </c>
      <c r="AP168" s="7">
        <f t="shared" si="46"/>
        <v>2.3999999999999999E-6</v>
      </c>
      <c r="AQ168" s="21">
        <f t="shared" si="47"/>
        <v>2.431428571428519E-4</v>
      </c>
      <c r="AR168" s="21">
        <f t="shared" ref="AR168:AR199" si="48">AR167-($AR$166-$AR$200)/34</f>
        <v>7.2009411764705172E-4</v>
      </c>
      <c r="AV168" s="2">
        <v>332</v>
      </c>
      <c r="AW168" s="2">
        <v>0</v>
      </c>
      <c r="AX168" s="2">
        <v>0</v>
      </c>
      <c r="AY168" s="2">
        <v>0</v>
      </c>
      <c r="AZ168" s="2">
        <v>0</v>
      </c>
      <c r="BA168" s="2">
        <v>0</v>
      </c>
      <c r="BB168" s="2">
        <v>0</v>
      </c>
      <c r="BC168" s="2">
        <v>0</v>
      </c>
      <c r="BD168" s="2">
        <v>0</v>
      </c>
      <c r="BE168" s="2">
        <v>0</v>
      </c>
      <c r="BF168" s="2">
        <v>1.7435897435897422E-7</v>
      </c>
      <c r="BG168" s="2">
        <v>0</v>
      </c>
      <c r="BH168" s="2">
        <v>0</v>
      </c>
      <c r="BI168" s="2">
        <v>6.2500000000000001E-4</v>
      </c>
      <c r="BJ168" s="2">
        <v>1.0660000000000001E-3</v>
      </c>
      <c r="BK168" s="2">
        <v>2.3999999999999999E-6</v>
      </c>
      <c r="BL168" s="2">
        <v>0</v>
      </c>
      <c r="BM168" s="2">
        <v>2.3999999999999999E-6</v>
      </c>
      <c r="BN168" s="2">
        <v>2.3999999999999999E-6</v>
      </c>
    </row>
    <row r="169" spans="26:66" x14ac:dyDescent="0.25">
      <c r="Z169" s="2">
        <f t="shared" si="36"/>
        <v>334</v>
      </c>
      <c r="AA169" s="7">
        <f t="shared" si="37"/>
        <v>0</v>
      </c>
      <c r="AB169" s="7">
        <f t="shared" si="38"/>
        <v>0</v>
      </c>
      <c r="AC169" s="7">
        <f t="shared" si="39"/>
        <v>0</v>
      </c>
      <c r="AD169" s="7">
        <f t="shared" si="40"/>
        <v>0</v>
      </c>
      <c r="AE169" s="7">
        <f t="shared" si="41"/>
        <v>0</v>
      </c>
      <c r="AF169" s="7">
        <f t="shared" si="42"/>
        <v>0</v>
      </c>
      <c r="AG169" s="7">
        <f t="shared" si="43"/>
        <v>0</v>
      </c>
      <c r="AH169" s="4">
        <v>0</v>
      </c>
      <c r="AI169" s="4">
        <v>0</v>
      </c>
      <c r="AJ169" s="4">
        <v>7.9999999999999996E-7</v>
      </c>
      <c r="AK169" s="7">
        <f t="shared" si="34"/>
        <v>0</v>
      </c>
      <c r="AL169" s="7">
        <f t="shared" si="44"/>
        <v>0</v>
      </c>
      <c r="AM169" s="9">
        <f t="shared" si="45"/>
        <v>5.6249999999999996E-4</v>
      </c>
      <c r="AN169" s="12">
        <f t="shared" si="33"/>
        <v>2.8124999999999998E-4</v>
      </c>
      <c r="AO169" s="7">
        <f t="shared" si="35"/>
        <v>2.3E-6</v>
      </c>
      <c r="AP169" s="7">
        <f t="shared" si="46"/>
        <v>2.3E-6</v>
      </c>
      <c r="AQ169" s="21">
        <f t="shared" si="47"/>
        <v>2.019476190476138E-4</v>
      </c>
      <c r="AR169" s="21">
        <f t="shared" si="48"/>
        <v>6.9759117647058132E-4</v>
      </c>
      <c r="AV169" s="2">
        <v>334</v>
      </c>
      <c r="AW169" s="2">
        <v>0</v>
      </c>
      <c r="AX169" s="2">
        <v>0</v>
      </c>
      <c r="AY169" s="2">
        <v>0</v>
      </c>
      <c r="AZ169" s="2">
        <v>0</v>
      </c>
      <c r="BA169" s="2">
        <v>0</v>
      </c>
      <c r="BB169" s="2">
        <v>0</v>
      </c>
      <c r="BC169" s="2">
        <v>0</v>
      </c>
      <c r="BD169" s="2">
        <v>0</v>
      </c>
      <c r="BE169" s="2">
        <v>0</v>
      </c>
      <c r="BF169" s="2">
        <v>1.726495726495725E-7</v>
      </c>
      <c r="BG169" s="2">
        <v>0</v>
      </c>
      <c r="BH169" s="2">
        <v>0</v>
      </c>
      <c r="BI169" s="2">
        <v>5.6249999999999996E-4</v>
      </c>
      <c r="BJ169" s="2">
        <v>1.0280000000000001E-3</v>
      </c>
      <c r="BK169" s="2">
        <v>2.3E-6</v>
      </c>
      <c r="BL169" s="2">
        <v>0</v>
      </c>
      <c r="BM169" s="2">
        <v>2.3E-6</v>
      </c>
      <c r="BN169" s="2">
        <v>2.3E-6</v>
      </c>
    </row>
    <row r="170" spans="26:66" x14ac:dyDescent="0.25">
      <c r="Z170" s="2">
        <f t="shared" si="36"/>
        <v>336</v>
      </c>
      <c r="AA170" s="7">
        <f t="shared" si="37"/>
        <v>0</v>
      </c>
      <c r="AB170" s="7">
        <f t="shared" si="38"/>
        <v>0</v>
      </c>
      <c r="AC170" s="7">
        <f t="shared" si="39"/>
        <v>0</v>
      </c>
      <c r="AD170" s="7">
        <f t="shared" si="40"/>
        <v>0</v>
      </c>
      <c r="AE170" s="7">
        <f t="shared" si="41"/>
        <v>0</v>
      </c>
      <c r="AF170" s="7">
        <f t="shared" si="42"/>
        <v>0</v>
      </c>
      <c r="AG170" s="7">
        <f t="shared" si="43"/>
        <v>0</v>
      </c>
      <c r="AH170" s="4">
        <v>0</v>
      </c>
      <c r="AI170" s="4">
        <v>0</v>
      </c>
      <c r="AJ170" s="4">
        <v>6.9999999999999997E-7</v>
      </c>
      <c r="AK170" s="7">
        <f t="shared" si="34"/>
        <v>0</v>
      </c>
      <c r="AL170" s="7">
        <f t="shared" si="44"/>
        <v>0</v>
      </c>
      <c r="AM170" s="9">
        <f t="shared" si="45"/>
        <v>5.0000000000000001E-4</v>
      </c>
      <c r="AN170" s="12">
        <f t="shared" si="33"/>
        <v>2.5000000000000001E-4</v>
      </c>
      <c r="AO170" s="7">
        <f t="shared" si="35"/>
        <v>2.2000000000000001E-6</v>
      </c>
      <c r="AP170" s="7">
        <f t="shared" si="46"/>
        <v>2.2000000000000001E-6</v>
      </c>
      <c r="AQ170" s="21">
        <f t="shared" si="47"/>
        <v>1.6075238095237569E-4</v>
      </c>
      <c r="AR170" s="21">
        <f t="shared" si="48"/>
        <v>6.7508823529411092E-4</v>
      </c>
      <c r="AV170" s="2">
        <v>336</v>
      </c>
      <c r="AW170" s="2">
        <v>0</v>
      </c>
      <c r="AX170" s="2">
        <v>0</v>
      </c>
      <c r="AY170" s="2">
        <v>0</v>
      </c>
      <c r="AZ170" s="2">
        <v>0</v>
      </c>
      <c r="BA170" s="2">
        <v>0</v>
      </c>
      <c r="BB170" s="2">
        <v>0</v>
      </c>
      <c r="BC170" s="2">
        <v>0</v>
      </c>
      <c r="BD170" s="2">
        <v>0</v>
      </c>
      <c r="BE170" s="2">
        <v>0</v>
      </c>
      <c r="BF170" s="2">
        <v>1.7094017094017079E-7</v>
      </c>
      <c r="BG170" s="2">
        <v>0</v>
      </c>
      <c r="BH170" s="2">
        <v>0</v>
      </c>
      <c r="BI170" s="2">
        <v>5.0000000000000001E-4</v>
      </c>
      <c r="BJ170" s="2">
        <v>9.8999999999999999E-4</v>
      </c>
      <c r="BK170" s="2">
        <v>2.2000000000000001E-6</v>
      </c>
      <c r="BL170" s="2">
        <v>0</v>
      </c>
      <c r="BM170" s="2">
        <v>2.2000000000000001E-6</v>
      </c>
      <c r="BN170" s="2">
        <v>2.2000000000000001E-6</v>
      </c>
    </row>
    <row r="171" spans="26:66" x14ac:dyDescent="0.25">
      <c r="Z171" s="2">
        <f t="shared" si="36"/>
        <v>338</v>
      </c>
      <c r="AA171" s="7">
        <f t="shared" si="37"/>
        <v>0</v>
      </c>
      <c r="AB171" s="7">
        <f t="shared" si="38"/>
        <v>0</v>
      </c>
      <c r="AC171" s="7">
        <f t="shared" si="39"/>
        <v>0</v>
      </c>
      <c r="AD171" s="7">
        <f t="shared" si="40"/>
        <v>0</v>
      </c>
      <c r="AE171" s="7">
        <f t="shared" si="41"/>
        <v>0</v>
      </c>
      <c r="AF171" s="7">
        <f t="shared" si="42"/>
        <v>0</v>
      </c>
      <c r="AG171" s="7">
        <f t="shared" si="43"/>
        <v>0</v>
      </c>
      <c r="AH171" s="4">
        <v>0</v>
      </c>
      <c r="AI171" s="4">
        <v>0</v>
      </c>
      <c r="AJ171" s="4">
        <v>5.9999999999999997E-7</v>
      </c>
      <c r="AK171" s="7">
        <f t="shared" si="34"/>
        <v>0</v>
      </c>
      <c r="AL171" s="7">
        <f t="shared" si="44"/>
        <v>0</v>
      </c>
      <c r="AM171" s="9">
        <f t="shared" si="45"/>
        <v>4.3750000000000001E-4</v>
      </c>
      <c r="AN171" s="12">
        <f t="shared" si="33"/>
        <v>2.1875E-4</v>
      </c>
      <c r="AO171" s="7">
        <f t="shared" si="35"/>
        <v>2.0999999999999998E-6</v>
      </c>
      <c r="AP171" s="7">
        <f t="shared" si="46"/>
        <v>2.0999999999999998E-6</v>
      </c>
      <c r="AQ171" s="21">
        <f t="shared" si="47"/>
        <v>1.1955714285713759E-4</v>
      </c>
      <c r="AR171" s="21">
        <f t="shared" si="48"/>
        <v>6.5258529411764052E-4</v>
      </c>
      <c r="AV171" s="2">
        <v>338</v>
      </c>
      <c r="AW171" s="2">
        <v>0</v>
      </c>
      <c r="AX171" s="2">
        <v>0</v>
      </c>
      <c r="AY171" s="2">
        <v>0</v>
      </c>
      <c r="AZ171" s="2">
        <v>0</v>
      </c>
      <c r="BA171" s="2">
        <v>0</v>
      </c>
      <c r="BB171" s="2">
        <v>0</v>
      </c>
      <c r="BC171" s="2">
        <v>0</v>
      </c>
      <c r="BD171" s="2">
        <v>0</v>
      </c>
      <c r="BE171" s="2">
        <v>0</v>
      </c>
      <c r="BF171" s="2">
        <v>1.6923076923076907E-7</v>
      </c>
      <c r="BG171" s="2">
        <v>0</v>
      </c>
      <c r="BH171" s="2">
        <v>0</v>
      </c>
      <c r="BI171" s="2">
        <v>4.3750000000000001E-4</v>
      </c>
      <c r="BJ171" s="2">
        <v>9.5200000000000005E-4</v>
      </c>
      <c r="BK171" s="2">
        <v>2.0999999999999998E-6</v>
      </c>
      <c r="BL171" s="2">
        <v>0</v>
      </c>
      <c r="BM171" s="2">
        <v>2.0999999999999998E-6</v>
      </c>
      <c r="BN171" s="2">
        <v>2.0999999999999998E-6</v>
      </c>
    </row>
    <row r="172" spans="26:66" x14ac:dyDescent="0.25">
      <c r="Z172" s="2">
        <f t="shared" si="36"/>
        <v>340</v>
      </c>
      <c r="AA172" s="7">
        <f t="shared" si="37"/>
        <v>0</v>
      </c>
      <c r="AB172" s="7">
        <f t="shared" si="38"/>
        <v>0</v>
      </c>
      <c r="AC172" s="7">
        <f t="shared" si="39"/>
        <v>0</v>
      </c>
      <c r="AD172" s="7">
        <f t="shared" si="40"/>
        <v>0</v>
      </c>
      <c r="AE172" s="7">
        <f t="shared" si="41"/>
        <v>0</v>
      </c>
      <c r="AF172" s="7">
        <f t="shared" si="42"/>
        <v>0</v>
      </c>
      <c r="AG172" s="7">
        <f t="shared" si="43"/>
        <v>0</v>
      </c>
      <c r="AH172" s="4">
        <v>0</v>
      </c>
      <c r="AI172" s="4">
        <v>0</v>
      </c>
      <c r="AJ172" s="4">
        <v>4.9999999999999998E-7</v>
      </c>
      <c r="AK172" s="7">
        <f t="shared" si="34"/>
        <v>0</v>
      </c>
      <c r="AL172" s="7">
        <f t="shared" si="44"/>
        <v>0</v>
      </c>
      <c r="AM172" s="9">
        <f t="shared" si="45"/>
        <v>3.7500000000000001E-4</v>
      </c>
      <c r="AN172" s="12">
        <f t="shared" si="33"/>
        <v>1.875E-4</v>
      </c>
      <c r="AO172" s="7">
        <f t="shared" si="35"/>
        <v>1.9999999999999999E-6</v>
      </c>
      <c r="AP172" s="7">
        <f t="shared" si="46"/>
        <v>1.9999999999999999E-6</v>
      </c>
      <c r="AQ172" s="21">
        <f t="shared" si="47"/>
        <v>7.8361904761899479E-5</v>
      </c>
      <c r="AR172" s="21">
        <f t="shared" si="48"/>
        <v>6.3008235294117012E-4</v>
      </c>
      <c r="AV172" s="2">
        <v>340</v>
      </c>
      <c r="AW172" s="2">
        <v>0</v>
      </c>
      <c r="AX172" s="2">
        <v>0</v>
      </c>
      <c r="AY172" s="2">
        <v>0</v>
      </c>
      <c r="AZ172" s="2">
        <v>0</v>
      </c>
      <c r="BA172" s="2">
        <v>0</v>
      </c>
      <c r="BB172" s="2">
        <v>0</v>
      </c>
      <c r="BC172" s="2">
        <v>0</v>
      </c>
      <c r="BD172" s="2">
        <v>0</v>
      </c>
      <c r="BE172" s="2">
        <v>0</v>
      </c>
      <c r="BF172" s="2">
        <v>1.6752136752136735E-7</v>
      </c>
      <c r="BG172" s="2">
        <v>0</v>
      </c>
      <c r="BH172" s="2">
        <v>0</v>
      </c>
      <c r="BI172" s="2">
        <v>3.7500000000000001E-4</v>
      </c>
      <c r="BJ172" s="2">
        <v>9.1399999999999999E-4</v>
      </c>
      <c r="BK172" s="2">
        <v>1.9999999999999999E-6</v>
      </c>
      <c r="BL172" s="2">
        <v>0</v>
      </c>
      <c r="BM172" s="2">
        <v>1.9999999999999999E-6</v>
      </c>
      <c r="BN172" s="2">
        <v>1.9999999999999999E-6</v>
      </c>
    </row>
    <row r="173" spans="26:66" x14ac:dyDescent="0.25">
      <c r="Z173" s="2">
        <f t="shared" si="36"/>
        <v>342</v>
      </c>
      <c r="AA173" s="7">
        <f t="shared" si="37"/>
        <v>0</v>
      </c>
      <c r="AB173" s="7">
        <f t="shared" si="38"/>
        <v>0</v>
      </c>
      <c r="AC173" s="7">
        <f t="shared" si="39"/>
        <v>0</v>
      </c>
      <c r="AD173" s="7">
        <f t="shared" si="40"/>
        <v>0</v>
      </c>
      <c r="AE173" s="7">
        <f t="shared" si="41"/>
        <v>0</v>
      </c>
      <c r="AF173" s="7">
        <f t="shared" si="42"/>
        <v>0</v>
      </c>
      <c r="AG173" s="7">
        <f t="shared" si="43"/>
        <v>0</v>
      </c>
      <c r="AH173" s="4">
        <v>0</v>
      </c>
      <c r="AI173" s="4">
        <v>0</v>
      </c>
      <c r="AJ173" s="4">
        <v>3.9999999999999998E-7</v>
      </c>
      <c r="AK173" s="7">
        <f t="shared" si="34"/>
        <v>0</v>
      </c>
      <c r="AL173" s="7">
        <f t="shared" si="44"/>
        <v>0</v>
      </c>
      <c r="AM173" s="9">
        <f t="shared" si="45"/>
        <v>3.1250000000000001E-4</v>
      </c>
      <c r="AN173" s="12">
        <f t="shared" si="33"/>
        <v>1.5625E-4</v>
      </c>
      <c r="AO173" s="7">
        <f t="shared" si="35"/>
        <v>1.9E-6</v>
      </c>
      <c r="AP173" s="7">
        <f t="shared" si="46"/>
        <v>1.9E-6</v>
      </c>
      <c r="AQ173" s="21">
        <f t="shared" si="47"/>
        <v>3.7166666666661379E-5</v>
      </c>
      <c r="AR173" s="21">
        <f t="shared" si="48"/>
        <v>6.0757941176469972E-4</v>
      </c>
      <c r="AV173" s="2">
        <v>342</v>
      </c>
      <c r="AW173" s="2">
        <v>0</v>
      </c>
      <c r="AX173" s="2">
        <v>0</v>
      </c>
      <c r="AY173" s="2">
        <v>0</v>
      </c>
      <c r="AZ173" s="2">
        <v>0</v>
      </c>
      <c r="BA173" s="2">
        <v>0</v>
      </c>
      <c r="BB173" s="2">
        <v>0</v>
      </c>
      <c r="BC173" s="2">
        <v>0</v>
      </c>
      <c r="BD173" s="2">
        <v>0</v>
      </c>
      <c r="BE173" s="2">
        <v>0</v>
      </c>
      <c r="BF173" s="2">
        <v>1.6581196581196563E-7</v>
      </c>
      <c r="BG173" s="2">
        <v>0</v>
      </c>
      <c r="BH173" s="2">
        <v>0</v>
      </c>
      <c r="BI173" s="2">
        <v>3.1250000000000001E-4</v>
      </c>
      <c r="BJ173" s="2">
        <v>8.7600000000000004E-4</v>
      </c>
      <c r="BK173" s="2">
        <v>1.9E-6</v>
      </c>
      <c r="BL173" s="2">
        <v>0</v>
      </c>
      <c r="BM173" s="2">
        <v>1.9E-6</v>
      </c>
      <c r="BN173" s="2">
        <v>1.9E-6</v>
      </c>
    </row>
    <row r="174" spans="26:66" x14ac:dyDescent="0.25">
      <c r="Z174" s="2">
        <f t="shared" si="36"/>
        <v>344</v>
      </c>
      <c r="AA174" s="7">
        <f t="shared" si="37"/>
        <v>0</v>
      </c>
      <c r="AB174" s="7">
        <f t="shared" si="38"/>
        <v>0</v>
      </c>
      <c r="AC174" s="7">
        <f t="shared" si="39"/>
        <v>0</v>
      </c>
      <c r="AD174" s="7">
        <f t="shared" si="40"/>
        <v>0</v>
      </c>
      <c r="AE174" s="7">
        <f t="shared" si="41"/>
        <v>0</v>
      </c>
      <c r="AF174" s="7">
        <f t="shared" si="42"/>
        <v>0</v>
      </c>
      <c r="AG174" s="7">
        <f t="shared" si="43"/>
        <v>0</v>
      </c>
      <c r="AH174" s="4">
        <v>0</v>
      </c>
      <c r="AI174" s="4">
        <v>0</v>
      </c>
      <c r="AJ174" s="4">
        <v>2.9999999999999999E-7</v>
      </c>
      <c r="AK174" s="7">
        <f t="shared" si="34"/>
        <v>0</v>
      </c>
      <c r="AL174" s="7">
        <f t="shared" si="44"/>
        <v>0</v>
      </c>
      <c r="AM174" s="9">
        <f t="shared" si="45"/>
        <v>2.5000000000000001E-4</v>
      </c>
      <c r="AN174" s="12">
        <f t="shared" si="33"/>
        <v>1.25E-4</v>
      </c>
      <c r="AO174" s="7">
        <f t="shared" si="35"/>
        <v>1.7999999999999999E-6</v>
      </c>
      <c r="AP174" s="7">
        <f t="shared" si="46"/>
        <v>1.7999999999999999E-6</v>
      </c>
      <c r="AQ174" s="21">
        <f>AQ173</f>
        <v>3.7166666666661379E-5</v>
      </c>
      <c r="AR174" s="21">
        <f t="shared" si="48"/>
        <v>5.8507647058822932E-4</v>
      </c>
      <c r="AV174" s="2">
        <v>344</v>
      </c>
      <c r="AW174" s="2">
        <v>0</v>
      </c>
      <c r="AX174" s="2">
        <v>0</v>
      </c>
      <c r="AY174" s="2">
        <v>0</v>
      </c>
      <c r="AZ174" s="2">
        <v>0</v>
      </c>
      <c r="BA174" s="2">
        <v>0</v>
      </c>
      <c r="BB174" s="2">
        <v>0</v>
      </c>
      <c r="BC174" s="2">
        <v>0</v>
      </c>
      <c r="BD174" s="2">
        <v>0</v>
      </c>
      <c r="BE174" s="2">
        <v>0</v>
      </c>
      <c r="BF174" s="2">
        <v>1.6410256410256391E-7</v>
      </c>
      <c r="BG174" s="2">
        <v>0</v>
      </c>
      <c r="BH174" s="2">
        <v>0</v>
      </c>
      <c r="BI174" s="2">
        <v>2.5000000000000001E-4</v>
      </c>
      <c r="BJ174" s="2">
        <v>8.3799999999999999E-4</v>
      </c>
      <c r="BK174" s="2">
        <v>1.7999999999999999E-6</v>
      </c>
      <c r="BL174" s="2">
        <v>0</v>
      </c>
      <c r="BM174" s="2">
        <v>1.7999999999999999E-6</v>
      </c>
      <c r="BN174" s="2">
        <v>1.7999999999999999E-6</v>
      </c>
    </row>
    <row r="175" spans="26:66" x14ac:dyDescent="0.25">
      <c r="Z175" s="2">
        <f t="shared" si="36"/>
        <v>346</v>
      </c>
      <c r="AA175" s="7">
        <f t="shared" si="37"/>
        <v>0</v>
      </c>
      <c r="AB175" s="7">
        <f t="shared" si="38"/>
        <v>0</v>
      </c>
      <c r="AC175" s="7">
        <f t="shared" si="39"/>
        <v>0</v>
      </c>
      <c r="AD175" s="7">
        <f t="shared" si="40"/>
        <v>0</v>
      </c>
      <c r="AE175" s="7">
        <f t="shared" si="41"/>
        <v>0</v>
      </c>
      <c r="AF175" s="7">
        <f t="shared" si="42"/>
        <v>0</v>
      </c>
      <c r="AG175" s="7">
        <f t="shared" si="43"/>
        <v>0</v>
      </c>
      <c r="AH175" s="4">
        <v>0</v>
      </c>
      <c r="AI175" s="4">
        <v>0</v>
      </c>
      <c r="AJ175" s="4">
        <v>1.9999999999999999E-7</v>
      </c>
      <c r="AK175" s="7">
        <f t="shared" si="34"/>
        <v>0</v>
      </c>
      <c r="AL175" s="7">
        <f t="shared" si="44"/>
        <v>0</v>
      </c>
      <c r="AM175" s="9">
        <f t="shared" si="45"/>
        <v>1.875E-4</v>
      </c>
      <c r="AN175" s="12">
        <f t="shared" si="33"/>
        <v>9.3750000000000002E-5</v>
      </c>
      <c r="AO175" s="7">
        <f t="shared" si="35"/>
        <v>1.7E-6</v>
      </c>
      <c r="AP175" s="7">
        <f t="shared" si="46"/>
        <v>1.7E-6</v>
      </c>
      <c r="AQ175" s="21">
        <f>AQ174</f>
        <v>3.7166666666661379E-5</v>
      </c>
      <c r="AR175" s="21">
        <f t="shared" si="48"/>
        <v>5.6257352941175892E-4</v>
      </c>
      <c r="AV175" s="2">
        <v>346</v>
      </c>
      <c r="AW175" s="2">
        <v>0</v>
      </c>
      <c r="AX175" s="2">
        <v>0</v>
      </c>
      <c r="AY175" s="2">
        <v>0</v>
      </c>
      <c r="AZ175" s="2">
        <v>0</v>
      </c>
      <c r="BA175" s="2">
        <v>0</v>
      </c>
      <c r="BB175" s="2">
        <v>0</v>
      </c>
      <c r="BC175" s="2">
        <v>0</v>
      </c>
      <c r="BD175" s="2">
        <v>0</v>
      </c>
      <c r="BE175" s="2">
        <v>0</v>
      </c>
      <c r="BF175" s="2">
        <v>1.623931623931622E-7</v>
      </c>
      <c r="BG175" s="2">
        <v>0</v>
      </c>
      <c r="BH175" s="2">
        <v>0</v>
      </c>
      <c r="BI175" s="2">
        <v>1.875E-4</v>
      </c>
      <c r="BJ175" s="2">
        <v>8.0000000000000004E-4</v>
      </c>
      <c r="BK175" s="2">
        <v>1.7E-6</v>
      </c>
      <c r="BL175" s="2">
        <v>0</v>
      </c>
      <c r="BM175" s="2">
        <v>1.7E-6</v>
      </c>
      <c r="BN175" s="2">
        <v>1.7E-6</v>
      </c>
    </row>
    <row r="176" spans="26:66" x14ac:dyDescent="0.25">
      <c r="Z176" s="2">
        <f t="shared" si="36"/>
        <v>348</v>
      </c>
      <c r="AA176" s="7">
        <f t="shared" si="37"/>
        <v>0</v>
      </c>
      <c r="AB176" s="7">
        <f t="shared" si="38"/>
        <v>0</v>
      </c>
      <c r="AC176" s="7">
        <f t="shared" si="39"/>
        <v>0</v>
      </c>
      <c r="AD176" s="7">
        <f t="shared" si="40"/>
        <v>0</v>
      </c>
      <c r="AE176" s="7">
        <f t="shared" si="41"/>
        <v>0</v>
      </c>
      <c r="AF176" s="7">
        <f t="shared" si="42"/>
        <v>0</v>
      </c>
      <c r="AG176" s="7">
        <f t="shared" si="43"/>
        <v>0</v>
      </c>
      <c r="AH176" s="4">
        <v>0</v>
      </c>
      <c r="AI176" s="4">
        <v>0</v>
      </c>
      <c r="AJ176" s="4">
        <v>9.9999999999999995E-8</v>
      </c>
      <c r="AK176" s="7">
        <f t="shared" si="34"/>
        <v>0</v>
      </c>
      <c r="AL176" s="7">
        <f t="shared" si="44"/>
        <v>0</v>
      </c>
      <c r="AM176" s="9">
        <f t="shared" si="45"/>
        <v>1.25E-4</v>
      </c>
      <c r="AN176" s="12">
        <f t="shared" si="33"/>
        <v>6.2500000000000001E-5</v>
      </c>
      <c r="AO176" s="7">
        <f t="shared" si="35"/>
        <v>1.5999999999999999E-6</v>
      </c>
      <c r="AP176" s="7">
        <f t="shared" si="46"/>
        <v>1.5999999999999999E-6</v>
      </c>
      <c r="AQ176" s="21">
        <f>AQ175</f>
        <v>3.7166666666661379E-5</v>
      </c>
      <c r="AR176" s="21">
        <f t="shared" si="48"/>
        <v>5.4007058823528852E-4</v>
      </c>
      <c r="AV176" s="2">
        <v>348</v>
      </c>
      <c r="AW176" s="2">
        <v>0</v>
      </c>
      <c r="AX176" s="2">
        <v>0</v>
      </c>
      <c r="AY176" s="2">
        <v>0</v>
      </c>
      <c r="AZ176" s="2">
        <v>0</v>
      </c>
      <c r="BA176" s="2">
        <v>0</v>
      </c>
      <c r="BB176" s="2">
        <v>0</v>
      </c>
      <c r="BC176" s="2">
        <v>0</v>
      </c>
      <c r="BD176" s="2">
        <v>0</v>
      </c>
      <c r="BE176" s="2">
        <v>0</v>
      </c>
      <c r="BF176" s="2">
        <v>1.6068376068376048E-7</v>
      </c>
      <c r="BG176" s="2">
        <v>0</v>
      </c>
      <c r="BH176" s="2">
        <v>0</v>
      </c>
      <c r="BI176" s="2">
        <v>1.25E-4</v>
      </c>
      <c r="BJ176" s="2">
        <v>7.6199999999999998E-4</v>
      </c>
      <c r="BK176" s="2">
        <v>1.5999999999999999E-6</v>
      </c>
      <c r="BL176" s="2">
        <v>0</v>
      </c>
      <c r="BM176" s="2">
        <v>1.5999999999999999E-6</v>
      </c>
      <c r="BN176" s="2">
        <v>1.5999999999999999E-6</v>
      </c>
    </row>
    <row r="177" spans="26:66" x14ac:dyDescent="0.25">
      <c r="Z177" s="2">
        <f t="shared" si="36"/>
        <v>350</v>
      </c>
      <c r="AA177" s="7">
        <f t="shared" si="37"/>
        <v>0</v>
      </c>
      <c r="AB177" s="7">
        <f t="shared" si="38"/>
        <v>0</v>
      </c>
      <c r="AC177" s="7">
        <f t="shared" si="39"/>
        <v>0</v>
      </c>
      <c r="AD177" s="7">
        <f t="shared" si="40"/>
        <v>0</v>
      </c>
      <c r="AE177" s="7">
        <f t="shared" si="41"/>
        <v>0</v>
      </c>
      <c r="AF177" s="7">
        <f t="shared" si="42"/>
        <v>0</v>
      </c>
      <c r="AG177" s="7">
        <f t="shared" si="43"/>
        <v>0</v>
      </c>
      <c r="AH177" s="4">
        <v>0</v>
      </c>
      <c r="AI177" s="4">
        <v>0</v>
      </c>
      <c r="AJ177" s="4">
        <v>0</v>
      </c>
      <c r="AK177" s="7">
        <f t="shared" si="34"/>
        <v>0</v>
      </c>
      <c r="AL177" s="7">
        <f t="shared" si="44"/>
        <v>0</v>
      </c>
      <c r="AM177" s="9">
        <f t="shared" si="45"/>
        <v>6.2500000000000001E-5</v>
      </c>
      <c r="AN177" s="12">
        <f t="shared" si="33"/>
        <v>3.1250000000000001E-5</v>
      </c>
      <c r="AO177" s="7">
        <f t="shared" si="35"/>
        <v>1.5E-6</v>
      </c>
      <c r="AP177" s="7">
        <f t="shared" si="46"/>
        <v>1.5E-6</v>
      </c>
      <c r="AQ177" s="21">
        <f>AQ176</f>
        <v>3.7166666666661379E-5</v>
      </c>
      <c r="AR177" s="21">
        <f t="shared" si="48"/>
        <v>5.1756764705881812E-4</v>
      </c>
      <c r="AV177" s="2">
        <v>350</v>
      </c>
      <c r="AW177" s="2">
        <v>0</v>
      </c>
      <c r="AX177" s="2">
        <v>0</v>
      </c>
      <c r="AY177" s="2">
        <v>0</v>
      </c>
      <c r="AZ177" s="2">
        <v>0</v>
      </c>
      <c r="BA177" s="2">
        <v>0</v>
      </c>
      <c r="BB177" s="2">
        <v>0</v>
      </c>
      <c r="BC177" s="2">
        <v>0</v>
      </c>
      <c r="BD177" s="2">
        <v>0</v>
      </c>
      <c r="BE177" s="2">
        <v>0</v>
      </c>
      <c r="BF177" s="2">
        <v>1.5897435897435876E-7</v>
      </c>
      <c r="BG177" s="2">
        <v>0</v>
      </c>
      <c r="BH177" s="2">
        <v>0</v>
      </c>
      <c r="BI177" s="2">
        <v>6.2500000000000001E-5</v>
      </c>
      <c r="BJ177" s="2">
        <v>7.2400000000000003E-4</v>
      </c>
      <c r="BK177" s="2">
        <v>1.5E-6</v>
      </c>
      <c r="BL177" s="2">
        <v>0</v>
      </c>
      <c r="BM177" s="2">
        <v>1.5E-6</v>
      </c>
      <c r="BN177" s="2">
        <v>1.5E-6</v>
      </c>
    </row>
    <row r="178" spans="26:66" x14ac:dyDescent="0.25">
      <c r="Z178" s="2">
        <f t="shared" si="36"/>
        <v>352</v>
      </c>
      <c r="AA178" s="7">
        <f t="shared" si="37"/>
        <v>0</v>
      </c>
      <c r="AB178" s="7">
        <f t="shared" si="38"/>
        <v>0</v>
      </c>
      <c r="AC178" s="7">
        <f t="shared" si="39"/>
        <v>0</v>
      </c>
      <c r="AD178" s="7">
        <f t="shared" si="40"/>
        <v>0</v>
      </c>
      <c r="AE178" s="7">
        <f t="shared" si="41"/>
        <v>0</v>
      </c>
      <c r="AF178" s="7">
        <f t="shared" si="42"/>
        <v>0</v>
      </c>
      <c r="AG178" s="7">
        <f t="shared" si="43"/>
        <v>0</v>
      </c>
      <c r="AH178" s="4">
        <v>0</v>
      </c>
      <c r="AI178" s="4">
        <v>0</v>
      </c>
      <c r="AJ178" s="4">
        <v>0</v>
      </c>
      <c r="AK178" s="7">
        <f t="shared" si="34"/>
        <v>0</v>
      </c>
      <c r="AL178" s="7">
        <f t="shared" si="44"/>
        <v>0</v>
      </c>
      <c r="AM178" s="19">
        <f t="shared" si="45"/>
        <v>0</v>
      </c>
      <c r="AN178" s="12">
        <f>AN177</f>
        <v>3.1250000000000001E-5</v>
      </c>
      <c r="AO178" s="7">
        <f t="shared" si="35"/>
        <v>1.3999999999999999E-6</v>
      </c>
      <c r="AP178" s="7">
        <f t="shared" si="46"/>
        <v>1.3999999999999999E-6</v>
      </c>
      <c r="AQ178" s="8">
        <v>0</v>
      </c>
      <c r="AR178" s="21">
        <f t="shared" si="48"/>
        <v>4.9506470588234772E-4</v>
      </c>
      <c r="AV178" s="2">
        <v>352</v>
      </c>
      <c r="AW178" s="2">
        <v>0</v>
      </c>
      <c r="AX178" s="2">
        <v>0</v>
      </c>
      <c r="AY178" s="2">
        <v>0</v>
      </c>
      <c r="AZ178" s="2">
        <v>0</v>
      </c>
      <c r="BA178" s="2">
        <v>0</v>
      </c>
      <c r="BB178" s="2">
        <v>0</v>
      </c>
      <c r="BC178" s="2">
        <v>0</v>
      </c>
      <c r="BD178" s="2">
        <v>0</v>
      </c>
      <c r="BE178" s="2">
        <v>0</v>
      </c>
      <c r="BF178" s="2">
        <v>1.5726495726495704E-7</v>
      </c>
      <c r="BG178" s="2">
        <v>0</v>
      </c>
      <c r="BH178" s="2">
        <v>0</v>
      </c>
      <c r="BI178" s="2">
        <v>0</v>
      </c>
      <c r="BJ178" s="2">
        <v>6.8599999999999998E-4</v>
      </c>
      <c r="BK178" s="2">
        <v>1.3999999999999999E-6</v>
      </c>
      <c r="BL178" s="2">
        <v>0</v>
      </c>
      <c r="BM178" s="2">
        <v>0</v>
      </c>
      <c r="BN178" s="2">
        <v>1.3999999999999999E-6</v>
      </c>
    </row>
    <row r="179" spans="26:66" x14ac:dyDescent="0.25">
      <c r="Z179" s="2">
        <f t="shared" si="36"/>
        <v>354</v>
      </c>
      <c r="AA179" s="7">
        <f t="shared" si="37"/>
        <v>0</v>
      </c>
      <c r="AB179" s="7">
        <f t="shared" si="38"/>
        <v>0</v>
      </c>
      <c r="AC179" s="7">
        <f t="shared" si="39"/>
        <v>0</v>
      </c>
      <c r="AD179" s="7">
        <f t="shared" si="40"/>
        <v>0</v>
      </c>
      <c r="AE179" s="7">
        <f t="shared" si="41"/>
        <v>0</v>
      </c>
      <c r="AF179" s="7">
        <f t="shared" si="42"/>
        <v>0</v>
      </c>
      <c r="AG179" s="7">
        <f t="shared" si="43"/>
        <v>0</v>
      </c>
      <c r="AH179" s="4">
        <v>0</v>
      </c>
      <c r="AI179" s="4">
        <v>0</v>
      </c>
      <c r="AJ179" s="4">
        <v>0</v>
      </c>
      <c r="AK179" s="7">
        <f t="shared" si="34"/>
        <v>0</v>
      </c>
      <c r="AL179" s="7">
        <f t="shared" si="44"/>
        <v>0</v>
      </c>
      <c r="AM179" s="20">
        <f t="shared" ref="AM179:AM195" si="49">AM178</f>
        <v>0</v>
      </c>
      <c r="AN179" s="15">
        <f>AN178</f>
        <v>3.1250000000000001E-5</v>
      </c>
      <c r="AO179" s="7">
        <f t="shared" si="35"/>
        <v>1.3E-6</v>
      </c>
      <c r="AP179" s="7">
        <f t="shared" si="46"/>
        <v>1.3E-6</v>
      </c>
      <c r="AQ179" s="9">
        <v>0</v>
      </c>
      <c r="AR179" s="21">
        <f t="shared" si="48"/>
        <v>4.7256176470587737E-4</v>
      </c>
      <c r="AV179" s="2">
        <v>354</v>
      </c>
      <c r="AW179" s="2">
        <v>0</v>
      </c>
      <c r="AX179" s="2">
        <v>0</v>
      </c>
      <c r="AY179" s="2">
        <v>0</v>
      </c>
      <c r="AZ179" s="2">
        <v>0</v>
      </c>
      <c r="BA179" s="2">
        <v>0</v>
      </c>
      <c r="BB179" s="2">
        <v>0</v>
      </c>
      <c r="BC179" s="2">
        <v>0</v>
      </c>
      <c r="BD179" s="2">
        <v>0</v>
      </c>
      <c r="BE179" s="2">
        <v>0</v>
      </c>
      <c r="BF179" s="2">
        <v>1.5555555555555532E-7</v>
      </c>
      <c r="BG179" s="2">
        <v>0</v>
      </c>
      <c r="BH179" s="2">
        <v>0</v>
      </c>
      <c r="BI179" s="2">
        <v>0</v>
      </c>
      <c r="BJ179" s="2">
        <v>6.4800000000000003E-4</v>
      </c>
      <c r="BK179" s="2">
        <v>1.3E-6</v>
      </c>
      <c r="BL179" s="2">
        <v>0</v>
      </c>
      <c r="BM179" s="2">
        <v>0</v>
      </c>
      <c r="BN179" s="2">
        <v>1.3E-6</v>
      </c>
    </row>
    <row r="180" spans="26:66" x14ac:dyDescent="0.25">
      <c r="Z180" s="2">
        <f t="shared" si="36"/>
        <v>356</v>
      </c>
      <c r="AA180" s="7">
        <f t="shared" si="37"/>
        <v>0</v>
      </c>
      <c r="AB180" s="7">
        <f t="shared" si="38"/>
        <v>0</v>
      </c>
      <c r="AC180" s="7">
        <f t="shared" si="39"/>
        <v>0</v>
      </c>
      <c r="AD180" s="7">
        <f t="shared" si="40"/>
        <v>0</v>
      </c>
      <c r="AE180" s="7">
        <f t="shared" si="41"/>
        <v>0</v>
      </c>
      <c r="AF180" s="7">
        <f t="shared" si="42"/>
        <v>0</v>
      </c>
      <c r="AG180" s="7">
        <f t="shared" si="43"/>
        <v>0</v>
      </c>
      <c r="AH180" s="4">
        <v>0</v>
      </c>
      <c r="AI180" s="4">
        <v>0</v>
      </c>
      <c r="AJ180" s="4">
        <v>0</v>
      </c>
      <c r="AK180" s="7">
        <f t="shared" si="34"/>
        <v>0</v>
      </c>
      <c r="AL180" s="7">
        <f t="shared" si="44"/>
        <v>0</v>
      </c>
      <c r="AM180" s="20">
        <f t="shared" si="49"/>
        <v>0</v>
      </c>
      <c r="AN180" s="15">
        <f t="shared" ref="AN180:AN199" si="50">AN179</f>
        <v>3.1250000000000001E-5</v>
      </c>
      <c r="AO180" s="7">
        <f t="shared" si="35"/>
        <v>1.1999999999999999E-6</v>
      </c>
      <c r="AP180" s="7">
        <f t="shared" si="46"/>
        <v>1.1999999999999999E-6</v>
      </c>
      <c r="AQ180" s="9">
        <v>0</v>
      </c>
      <c r="AR180" s="21">
        <f t="shared" si="48"/>
        <v>4.5005882352940703E-4</v>
      </c>
      <c r="AV180" s="2">
        <v>356</v>
      </c>
      <c r="AW180" s="2">
        <v>0</v>
      </c>
      <c r="AX180" s="2">
        <v>0</v>
      </c>
      <c r="AY180" s="2">
        <v>0</v>
      </c>
      <c r="AZ180" s="2">
        <v>0</v>
      </c>
      <c r="BA180" s="2">
        <v>0</v>
      </c>
      <c r="BB180" s="2">
        <v>0</v>
      </c>
      <c r="BC180" s="2">
        <v>0</v>
      </c>
      <c r="BD180" s="2">
        <v>0</v>
      </c>
      <c r="BE180" s="2">
        <v>0</v>
      </c>
      <c r="BF180" s="2">
        <v>1.5384615384615361E-7</v>
      </c>
      <c r="BG180" s="2">
        <v>0</v>
      </c>
      <c r="BH180" s="2">
        <v>0</v>
      </c>
      <c r="BI180" s="2">
        <v>0</v>
      </c>
      <c r="BJ180" s="2">
        <v>6.0999999999999997E-4</v>
      </c>
      <c r="BK180" s="2">
        <v>1.1999999999999999E-6</v>
      </c>
      <c r="BL180" s="2">
        <v>0</v>
      </c>
      <c r="BM180" s="2">
        <v>0</v>
      </c>
      <c r="BN180" s="2">
        <v>1.1999999999999999E-6</v>
      </c>
    </row>
    <row r="181" spans="26:66" x14ac:dyDescent="0.25">
      <c r="Z181" s="2">
        <f t="shared" si="36"/>
        <v>358</v>
      </c>
      <c r="AA181" s="7">
        <f t="shared" si="37"/>
        <v>0</v>
      </c>
      <c r="AB181" s="7">
        <f t="shared" si="38"/>
        <v>0</v>
      </c>
      <c r="AC181" s="7">
        <f t="shared" si="39"/>
        <v>0</v>
      </c>
      <c r="AD181" s="7">
        <f t="shared" si="40"/>
        <v>0</v>
      </c>
      <c r="AE181" s="7">
        <f t="shared" si="41"/>
        <v>0</v>
      </c>
      <c r="AF181" s="7">
        <f t="shared" si="42"/>
        <v>0</v>
      </c>
      <c r="AG181" s="7">
        <f t="shared" si="43"/>
        <v>0</v>
      </c>
      <c r="AH181" s="4">
        <v>0</v>
      </c>
      <c r="AI181" s="4">
        <v>0</v>
      </c>
      <c r="AJ181" s="4">
        <v>0</v>
      </c>
      <c r="AK181" s="7">
        <f t="shared" si="34"/>
        <v>0</v>
      </c>
      <c r="AL181" s="7">
        <f t="shared" si="44"/>
        <v>0</v>
      </c>
      <c r="AM181" s="20">
        <f t="shared" si="49"/>
        <v>0</v>
      </c>
      <c r="AN181" s="15">
        <f t="shared" si="50"/>
        <v>3.1250000000000001E-5</v>
      </c>
      <c r="AO181" s="7">
        <f t="shared" si="35"/>
        <v>1.1000000000000001E-6</v>
      </c>
      <c r="AP181" s="7">
        <f t="shared" si="46"/>
        <v>1.1000000000000001E-6</v>
      </c>
      <c r="AQ181" s="9">
        <v>0</v>
      </c>
      <c r="AR181" s="21">
        <f t="shared" si="48"/>
        <v>4.2755588235293668E-4</v>
      </c>
      <c r="AV181" s="2">
        <v>358</v>
      </c>
      <c r="AW181" s="2">
        <v>0</v>
      </c>
      <c r="AX181" s="2">
        <v>0</v>
      </c>
      <c r="AY181" s="2">
        <v>0</v>
      </c>
      <c r="AZ181" s="2">
        <v>0</v>
      </c>
      <c r="BA181" s="2">
        <v>0</v>
      </c>
      <c r="BB181" s="2">
        <v>0</v>
      </c>
      <c r="BC181" s="2">
        <v>0</v>
      </c>
      <c r="BD181" s="2">
        <v>0</v>
      </c>
      <c r="BE181" s="2">
        <v>0</v>
      </c>
      <c r="BF181" s="2">
        <v>1.5213675213675189E-7</v>
      </c>
      <c r="BG181" s="2">
        <v>0</v>
      </c>
      <c r="BH181" s="2">
        <v>0</v>
      </c>
      <c r="BI181" s="2">
        <v>0</v>
      </c>
      <c r="BJ181" s="2">
        <v>5.7200000000000003E-4</v>
      </c>
      <c r="BK181" s="2">
        <v>1.1000000000000001E-6</v>
      </c>
      <c r="BL181" s="2">
        <v>0</v>
      </c>
      <c r="BM181" s="2">
        <v>0</v>
      </c>
      <c r="BN181" s="2">
        <v>1.1000000000000001E-6</v>
      </c>
    </row>
    <row r="182" spans="26:66" x14ac:dyDescent="0.25">
      <c r="Z182" s="2">
        <f t="shared" si="36"/>
        <v>360</v>
      </c>
      <c r="AA182" s="7">
        <f t="shared" si="37"/>
        <v>0</v>
      </c>
      <c r="AB182" s="7">
        <f t="shared" si="38"/>
        <v>0</v>
      </c>
      <c r="AC182" s="7">
        <f t="shared" si="39"/>
        <v>0</v>
      </c>
      <c r="AD182" s="7">
        <f t="shared" si="40"/>
        <v>0</v>
      </c>
      <c r="AE182" s="7">
        <f t="shared" si="41"/>
        <v>0</v>
      </c>
      <c r="AF182" s="7">
        <f t="shared" si="42"/>
        <v>0</v>
      </c>
      <c r="AG182" s="7">
        <f t="shared" si="43"/>
        <v>0</v>
      </c>
      <c r="AH182" s="4">
        <v>0</v>
      </c>
      <c r="AI182" s="4">
        <v>0</v>
      </c>
      <c r="AJ182" s="4">
        <v>0</v>
      </c>
      <c r="AK182" s="7">
        <f t="shared" si="34"/>
        <v>0</v>
      </c>
      <c r="AL182" s="7">
        <f t="shared" si="44"/>
        <v>0</v>
      </c>
      <c r="AM182" s="20">
        <f t="shared" si="49"/>
        <v>0</v>
      </c>
      <c r="AN182" s="15">
        <f t="shared" si="50"/>
        <v>3.1250000000000001E-5</v>
      </c>
      <c r="AO182" s="7">
        <f t="shared" si="35"/>
        <v>9.9999999999999995E-7</v>
      </c>
      <c r="AP182" s="7">
        <f t="shared" si="46"/>
        <v>9.9999999999999995E-7</v>
      </c>
      <c r="AQ182" s="9">
        <v>0</v>
      </c>
      <c r="AR182" s="21">
        <f t="shared" si="48"/>
        <v>4.0505294117646634E-4</v>
      </c>
      <c r="AV182" s="2">
        <v>360</v>
      </c>
      <c r="AW182" s="2">
        <v>0</v>
      </c>
      <c r="AX182" s="2">
        <v>0</v>
      </c>
      <c r="AY182" s="2">
        <v>0</v>
      </c>
      <c r="AZ182" s="2">
        <v>0</v>
      </c>
      <c r="BA182" s="2">
        <v>0</v>
      </c>
      <c r="BB182" s="2">
        <v>0</v>
      </c>
      <c r="BC182" s="2">
        <v>0</v>
      </c>
      <c r="BD182" s="2">
        <v>0</v>
      </c>
      <c r="BE182" s="2">
        <v>0</v>
      </c>
      <c r="BF182" s="2">
        <v>0</v>
      </c>
      <c r="BG182" s="2">
        <v>0</v>
      </c>
      <c r="BH182" s="2">
        <v>0</v>
      </c>
      <c r="BI182" s="2">
        <v>0</v>
      </c>
      <c r="BJ182" s="2">
        <v>5.3399999999999997E-4</v>
      </c>
      <c r="BK182" s="2">
        <v>9.9999999999999995E-7</v>
      </c>
      <c r="BL182" s="2">
        <v>0</v>
      </c>
      <c r="BM182" s="2">
        <v>0</v>
      </c>
      <c r="BN182" s="2">
        <v>9.9999999999999995E-7</v>
      </c>
    </row>
    <row r="183" spans="26:66" x14ac:dyDescent="0.25">
      <c r="Z183" s="2">
        <f t="shared" si="36"/>
        <v>362</v>
      </c>
      <c r="AA183" s="7">
        <f t="shared" si="37"/>
        <v>0</v>
      </c>
      <c r="AB183" s="7">
        <f t="shared" si="38"/>
        <v>0</v>
      </c>
      <c r="AC183" s="7">
        <f t="shared" si="39"/>
        <v>0</v>
      </c>
      <c r="AD183" s="7">
        <f t="shared" si="40"/>
        <v>0</v>
      </c>
      <c r="AE183" s="7">
        <f t="shared" si="41"/>
        <v>0</v>
      </c>
      <c r="AF183" s="7">
        <f t="shared" si="42"/>
        <v>0</v>
      </c>
      <c r="AG183" s="7">
        <f t="shared" si="43"/>
        <v>0</v>
      </c>
      <c r="AH183" s="4">
        <v>0</v>
      </c>
      <c r="AI183" s="4">
        <v>0</v>
      </c>
      <c r="AJ183" s="4">
        <v>0</v>
      </c>
      <c r="AK183" s="7">
        <f t="shared" si="34"/>
        <v>0</v>
      </c>
      <c r="AL183" s="7">
        <f t="shared" si="44"/>
        <v>0</v>
      </c>
      <c r="AM183" s="20">
        <f t="shared" si="49"/>
        <v>0</v>
      </c>
      <c r="AN183" s="15">
        <f t="shared" si="50"/>
        <v>3.1250000000000001E-5</v>
      </c>
      <c r="AO183" s="7">
        <f t="shared" si="35"/>
        <v>8.9999999999999996E-7</v>
      </c>
      <c r="AP183" s="7">
        <f t="shared" si="46"/>
        <v>8.9999999999999996E-7</v>
      </c>
      <c r="AQ183" s="9">
        <v>0</v>
      </c>
      <c r="AR183" s="21">
        <f t="shared" si="48"/>
        <v>3.8254999999999599E-4</v>
      </c>
      <c r="AV183" s="2">
        <v>362</v>
      </c>
      <c r="AW183" s="2">
        <v>0</v>
      </c>
      <c r="AX183" s="2">
        <v>0</v>
      </c>
      <c r="AY183" s="2">
        <v>0</v>
      </c>
      <c r="AZ183" s="2">
        <v>0</v>
      </c>
      <c r="BA183" s="2">
        <v>0</v>
      </c>
      <c r="BB183" s="2">
        <v>0</v>
      </c>
      <c r="BC183" s="2">
        <v>0</v>
      </c>
      <c r="BD183" s="2">
        <v>0</v>
      </c>
      <c r="BE183" s="2">
        <v>0</v>
      </c>
      <c r="BF183" s="2">
        <v>0</v>
      </c>
      <c r="BG183" s="2">
        <v>0</v>
      </c>
      <c r="BH183" s="2">
        <v>0</v>
      </c>
      <c r="BI183" s="2">
        <v>0</v>
      </c>
      <c r="BJ183" s="2">
        <v>4.9600000000000002E-4</v>
      </c>
      <c r="BK183" s="2">
        <v>8.9999999999999996E-7</v>
      </c>
      <c r="BL183" s="2">
        <v>0</v>
      </c>
      <c r="BM183" s="2">
        <v>0</v>
      </c>
      <c r="BN183" s="2">
        <v>8.9999999999999996E-7</v>
      </c>
    </row>
    <row r="184" spans="26:66" x14ac:dyDescent="0.25">
      <c r="Z184" s="2">
        <f t="shared" si="36"/>
        <v>364</v>
      </c>
      <c r="AA184" s="7">
        <f t="shared" si="37"/>
        <v>0</v>
      </c>
      <c r="AB184" s="7">
        <f t="shared" si="38"/>
        <v>0</v>
      </c>
      <c r="AC184" s="7">
        <f t="shared" si="39"/>
        <v>0</v>
      </c>
      <c r="AD184" s="7">
        <f t="shared" si="40"/>
        <v>0</v>
      </c>
      <c r="AE184" s="7">
        <f t="shared" si="41"/>
        <v>0</v>
      </c>
      <c r="AF184" s="7">
        <f t="shared" si="42"/>
        <v>0</v>
      </c>
      <c r="AG184" s="7">
        <f t="shared" si="43"/>
        <v>0</v>
      </c>
      <c r="AH184" s="4">
        <v>0</v>
      </c>
      <c r="AI184" s="4">
        <v>0</v>
      </c>
      <c r="AJ184" s="4">
        <v>0</v>
      </c>
      <c r="AK184" s="7">
        <f t="shared" si="34"/>
        <v>0</v>
      </c>
      <c r="AL184" s="7">
        <f t="shared" si="44"/>
        <v>0</v>
      </c>
      <c r="AM184" s="20">
        <f t="shared" si="49"/>
        <v>0</v>
      </c>
      <c r="AN184" s="15">
        <f t="shared" si="50"/>
        <v>3.1250000000000001E-5</v>
      </c>
      <c r="AO184" s="7">
        <f t="shared" si="35"/>
        <v>7.9999999999999996E-7</v>
      </c>
      <c r="AP184" s="7">
        <f t="shared" si="46"/>
        <v>7.9999999999999996E-7</v>
      </c>
      <c r="AQ184" s="9">
        <v>0</v>
      </c>
      <c r="AR184" s="21">
        <f t="shared" si="48"/>
        <v>3.6004705882352564E-4</v>
      </c>
      <c r="AV184" s="2">
        <v>364</v>
      </c>
      <c r="AW184" s="2">
        <v>0</v>
      </c>
      <c r="AX184" s="2">
        <v>0</v>
      </c>
      <c r="AY184" s="2">
        <v>0</v>
      </c>
      <c r="AZ184" s="2">
        <v>0</v>
      </c>
      <c r="BA184" s="2">
        <v>0</v>
      </c>
      <c r="BB184" s="2">
        <v>0</v>
      </c>
      <c r="BC184" s="2">
        <v>0</v>
      </c>
      <c r="BD184" s="2">
        <v>0</v>
      </c>
      <c r="BE184" s="2">
        <v>0</v>
      </c>
      <c r="BF184" s="2">
        <v>0</v>
      </c>
      <c r="BG184" s="2">
        <v>0</v>
      </c>
      <c r="BH184" s="2">
        <v>0</v>
      </c>
      <c r="BI184" s="2">
        <v>0</v>
      </c>
      <c r="BJ184" s="2">
        <v>4.5800000000000002E-4</v>
      </c>
      <c r="BK184" s="2">
        <v>7.9999999999999996E-7</v>
      </c>
      <c r="BL184" s="2">
        <v>0</v>
      </c>
      <c r="BM184" s="2">
        <v>0</v>
      </c>
      <c r="BN184" s="2">
        <v>7.9999999999999996E-7</v>
      </c>
    </row>
    <row r="185" spans="26:66" x14ac:dyDescent="0.25">
      <c r="Z185" s="2">
        <f t="shared" si="36"/>
        <v>366</v>
      </c>
      <c r="AA185" s="7">
        <f t="shared" si="37"/>
        <v>0</v>
      </c>
      <c r="AB185" s="7">
        <f t="shared" si="38"/>
        <v>0</v>
      </c>
      <c r="AC185" s="7">
        <f t="shared" si="39"/>
        <v>0</v>
      </c>
      <c r="AD185" s="7">
        <f t="shared" si="40"/>
        <v>0</v>
      </c>
      <c r="AE185" s="7">
        <f t="shared" si="41"/>
        <v>0</v>
      </c>
      <c r="AF185" s="7">
        <f t="shared" si="42"/>
        <v>0</v>
      </c>
      <c r="AG185" s="7">
        <f t="shared" si="43"/>
        <v>0</v>
      </c>
      <c r="AH185" s="4">
        <v>0</v>
      </c>
      <c r="AI185" s="4">
        <v>0</v>
      </c>
      <c r="AJ185" s="4">
        <v>0</v>
      </c>
      <c r="AK185" s="7">
        <f t="shared" si="34"/>
        <v>0</v>
      </c>
      <c r="AL185" s="7">
        <f t="shared" si="44"/>
        <v>0</v>
      </c>
      <c r="AM185" s="20">
        <f t="shared" si="49"/>
        <v>0</v>
      </c>
      <c r="AN185" s="15">
        <f t="shared" si="50"/>
        <v>3.1250000000000001E-5</v>
      </c>
      <c r="AO185" s="7">
        <f t="shared" si="35"/>
        <v>6.9999999999999997E-7</v>
      </c>
      <c r="AP185" s="7">
        <f t="shared" si="46"/>
        <v>6.9999999999999997E-7</v>
      </c>
      <c r="AQ185" s="9">
        <v>0</v>
      </c>
      <c r="AR185" s="21">
        <f t="shared" si="48"/>
        <v>3.375441176470553E-4</v>
      </c>
      <c r="AV185" s="2">
        <v>366</v>
      </c>
      <c r="AW185" s="2">
        <v>0</v>
      </c>
      <c r="AX185" s="2">
        <v>0</v>
      </c>
      <c r="AY185" s="2">
        <v>0</v>
      </c>
      <c r="AZ185" s="2">
        <v>0</v>
      </c>
      <c r="BA185" s="2">
        <v>0</v>
      </c>
      <c r="BB185" s="2">
        <v>0</v>
      </c>
      <c r="BC185" s="2">
        <v>0</v>
      </c>
      <c r="BD185" s="2">
        <v>0</v>
      </c>
      <c r="BE185" s="2">
        <v>0</v>
      </c>
      <c r="BF185" s="2">
        <v>0</v>
      </c>
      <c r="BG185" s="2">
        <v>0</v>
      </c>
      <c r="BH185" s="2">
        <v>0</v>
      </c>
      <c r="BI185" s="2">
        <v>0</v>
      </c>
      <c r="BJ185" s="2">
        <v>4.2000000000000002E-4</v>
      </c>
      <c r="BK185" s="2">
        <v>6.9999999999999997E-7</v>
      </c>
      <c r="BL185" s="2">
        <v>0</v>
      </c>
      <c r="BM185" s="2">
        <v>0</v>
      </c>
      <c r="BN185" s="2">
        <v>6.9999999999999997E-7</v>
      </c>
    </row>
    <row r="186" spans="26:66" x14ac:dyDescent="0.25">
      <c r="Z186" s="2">
        <f t="shared" si="36"/>
        <v>368</v>
      </c>
      <c r="AA186" s="7">
        <f t="shared" si="37"/>
        <v>0</v>
      </c>
      <c r="AB186" s="7">
        <f t="shared" si="38"/>
        <v>0</v>
      </c>
      <c r="AC186" s="7">
        <f t="shared" si="39"/>
        <v>0</v>
      </c>
      <c r="AD186" s="7">
        <f t="shared" si="40"/>
        <v>0</v>
      </c>
      <c r="AE186" s="7">
        <f t="shared" si="41"/>
        <v>0</v>
      </c>
      <c r="AF186" s="7">
        <f t="shared" si="42"/>
        <v>0</v>
      </c>
      <c r="AG186" s="7">
        <f t="shared" si="43"/>
        <v>0</v>
      </c>
      <c r="AH186" s="4">
        <v>0</v>
      </c>
      <c r="AI186" s="4">
        <v>0</v>
      </c>
      <c r="AJ186" s="4">
        <v>0</v>
      </c>
      <c r="AK186" s="7">
        <f t="shared" si="34"/>
        <v>0</v>
      </c>
      <c r="AL186" s="7">
        <f t="shared" si="44"/>
        <v>0</v>
      </c>
      <c r="AM186" s="20">
        <f t="shared" si="49"/>
        <v>0</v>
      </c>
      <c r="AN186" s="15">
        <f t="shared" si="50"/>
        <v>3.1250000000000001E-5</v>
      </c>
      <c r="AO186" s="7">
        <f t="shared" si="35"/>
        <v>5.9999999999999997E-7</v>
      </c>
      <c r="AP186" s="7">
        <f t="shared" si="46"/>
        <v>5.9999999999999997E-7</v>
      </c>
      <c r="AQ186" s="9">
        <v>0</v>
      </c>
      <c r="AR186" s="21">
        <f t="shared" si="48"/>
        <v>3.1504117647058495E-4</v>
      </c>
      <c r="AV186" s="2">
        <v>368</v>
      </c>
      <c r="AW186" s="2">
        <v>0</v>
      </c>
      <c r="AX186" s="2">
        <v>0</v>
      </c>
      <c r="AY186" s="2">
        <v>0</v>
      </c>
      <c r="AZ186" s="2">
        <v>0</v>
      </c>
      <c r="BA186" s="2">
        <v>0</v>
      </c>
      <c r="BB186" s="2">
        <v>0</v>
      </c>
      <c r="BC186" s="2">
        <v>0</v>
      </c>
      <c r="BD186" s="2">
        <v>0</v>
      </c>
      <c r="BE186" s="2">
        <v>0</v>
      </c>
      <c r="BF186" s="2">
        <v>0</v>
      </c>
      <c r="BG186" s="2">
        <v>0</v>
      </c>
      <c r="BH186" s="2">
        <v>0</v>
      </c>
      <c r="BI186" s="2">
        <v>0</v>
      </c>
      <c r="BJ186" s="2">
        <v>3.8200000000000002E-4</v>
      </c>
      <c r="BK186" s="2">
        <v>5.9999999999999997E-7</v>
      </c>
      <c r="BL186" s="2">
        <v>0</v>
      </c>
      <c r="BM186" s="2">
        <v>0</v>
      </c>
      <c r="BN186" s="2">
        <v>5.9999999999999997E-7</v>
      </c>
    </row>
    <row r="187" spans="26:66" x14ac:dyDescent="0.25">
      <c r="Z187" s="2">
        <f t="shared" si="36"/>
        <v>370</v>
      </c>
      <c r="AA187" s="7">
        <f t="shared" si="37"/>
        <v>0</v>
      </c>
      <c r="AB187" s="7">
        <f t="shared" si="38"/>
        <v>0</v>
      </c>
      <c r="AC187" s="7">
        <f t="shared" si="39"/>
        <v>0</v>
      </c>
      <c r="AD187" s="7">
        <f t="shared" si="40"/>
        <v>0</v>
      </c>
      <c r="AE187" s="7">
        <f t="shared" si="41"/>
        <v>0</v>
      </c>
      <c r="AF187" s="7">
        <f t="shared" si="42"/>
        <v>0</v>
      </c>
      <c r="AG187" s="7">
        <f t="shared" si="43"/>
        <v>0</v>
      </c>
      <c r="AH187" s="4">
        <v>0</v>
      </c>
      <c r="AI187" s="4">
        <v>0</v>
      </c>
      <c r="AJ187" s="4">
        <v>0</v>
      </c>
      <c r="AK187" s="7">
        <f t="shared" si="34"/>
        <v>0</v>
      </c>
      <c r="AL187" s="7">
        <f t="shared" si="44"/>
        <v>0</v>
      </c>
      <c r="AM187" s="20">
        <f t="shared" si="49"/>
        <v>0</v>
      </c>
      <c r="AN187" s="15">
        <f t="shared" si="50"/>
        <v>3.1250000000000001E-5</v>
      </c>
      <c r="AO187" s="17">
        <v>0</v>
      </c>
      <c r="AP187" s="7">
        <f t="shared" si="46"/>
        <v>0</v>
      </c>
      <c r="AQ187" s="9">
        <v>0</v>
      </c>
      <c r="AR187" s="21">
        <f t="shared" si="48"/>
        <v>2.9253823529411461E-4</v>
      </c>
      <c r="AV187" s="2">
        <v>370</v>
      </c>
      <c r="AW187" s="2">
        <v>0</v>
      </c>
      <c r="AX187" s="2">
        <v>0</v>
      </c>
      <c r="AY187" s="2">
        <v>0</v>
      </c>
      <c r="AZ187" s="2">
        <v>0</v>
      </c>
      <c r="BA187" s="2">
        <v>0</v>
      </c>
      <c r="BB187" s="2">
        <v>0</v>
      </c>
      <c r="BC187" s="2">
        <v>0</v>
      </c>
      <c r="BD187" s="2">
        <v>0</v>
      </c>
      <c r="BE187" s="2">
        <v>0</v>
      </c>
      <c r="BF187" s="2">
        <v>0</v>
      </c>
      <c r="BG187" s="2">
        <v>0</v>
      </c>
      <c r="BH187" s="2">
        <v>0</v>
      </c>
      <c r="BI187" s="2">
        <v>0</v>
      </c>
      <c r="BJ187" s="2">
        <v>3.4400000000000001E-4</v>
      </c>
      <c r="BK187" s="2">
        <v>0</v>
      </c>
      <c r="BL187" s="2">
        <v>0</v>
      </c>
      <c r="BM187" s="2">
        <v>0</v>
      </c>
      <c r="BN187" s="2">
        <v>4.9999999999999998E-7</v>
      </c>
    </row>
    <row r="188" spans="26:66" x14ac:dyDescent="0.25">
      <c r="Z188" s="2">
        <f t="shared" si="36"/>
        <v>372</v>
      </c>
      <c r="AA188" s="7">
        <f t="shared" si="37"/>
        <v>0</v>
      </c>
      <c r="AB188" s="7">
        <f t="shared" si="38"/>
        <v>0</v>
      </c>
      <c r="AC188" s="7">
        <f t="shared" si="39"/>
        <v>0</v>
      </c>
      <c r="AD188" s="7">
        <f t="shared" si="40"/>
        <v>0</v>
      </c>
      <c r="AE188" s="7">
        <f t="shared" si="41"/>
        <v>0</v>
      </c>
      <c r="AF188" s="7">
        <f t="shared" si="42"/>
        <v>0</v>
      </c>
      <c r="AG188" s="7">
        <f t="shared" si="43"/>
        <v>0</v>
      </c>
      <c r="AH188" s="4">
        <v>0</v>
      </c>
      <c r="AI188" s="4">
        <v>0</v>
      </c>
      <c r="AJ188" s="4">
        <v>0</v>
      </c>
      <c r="AK188" s="7">
        <f t="shared" si="34"/>
        <v>0</v>
      </c>
      <c r="AL188" s="7">
        <f t="shared" si="44"/>
        <v>0</v>
      </c>
      <c r="AM188" s="20">
        <f t="shared" si="49"/>
        <v>0</v>
      </c>
      <c r="AN188" s="15">
        <f t="shared" si="50"/>
        <v>3.1250000000000001E-5</v>
      </c>
      <c r="AO188" s="18">
        <v>0</v>
      </c>
      <c r="AP188" s="7">
        <f t="shared" si="46"/>
        <v>0</v>
      </c>
      <c r="AQ188" s="9">
        <v>0</v>
      </c>
      <c r="AR188" s="21">
        <f t="shared" si="48"/>
        <v>2.7003529411764426E-4</v>
      </c>
      <c r="AV188" s="2">
        <v>372</v>
      </c>
      <c r="AW188" s="2">
        <v>0</v>
      </c>
      <c r="AX188" s="2">
        <v>0</v>
      </c>
      <c r="AY188" s="2">
        <v>0</v>
      </c>
      <c r="AZ188" s="2">
        <v>0</v>
      </c>
      <c r="BA188" s="2">
        <v>0</v>
      </c>
      <c r="BB188" s="2">
        <v>0</v>
      </c>
      <c r="BC188" s="2">
        <v>0</v>
      </c>
      <c r="BD188" s="2">
        <v>0</v>
      </c>
      <c r="BE188" s="2">
        <v>0</v>
      </c>
      <c r="BF188" s="2">
        <v>0</v>
      </c>
      <c r="BG188" s="2">
        <v>0</v>
      </c>
      <c r="BH188" s="2">
        <v>0</v>
      </c>
      <c r="BI188" s="2">
        <v>0</v>
      </c>
      <c r="BJ188" s="2">
        <v>3.0600000000000001E-4</v>
      </c>
      <c r="BK188" s="2">
        <v>0</v>
      </c>
      <c r="BL188" s="2">
        <v>0</v>
      </c>
      <c r="BM188" s="2">
        <v>0</v>
      </c>
      <c r="BN188" s="2">
        <v>3.9999999999999998E-7</v>
      </c>
    </row>
    <row r="189" spans="26:66" x14ac:dyDescent="0.25">
      <c r="Z189" s="2">
        <f t="shared" si="36"/>
        <v>374</v>
      </c>
      <c r="AA189" s="7">
        <f t="shared" si="37"/>
        <v>0</v>
      </c>
      <c r="AB189" s="7">
        <f t="shared" si="38"/>
        <v>0</v>
      </c>
      <c r="AC189" s="7">
        <f t="shared" si="39"/>
        <v>0</v>
      </c>
      <c r="AD189" s="7">
        <f t="shared" si="40"/>
        <v>0</v>
      </c>
      <c r="AE189" s="7">
        <f t="shared" si="41"/>
        <v>0</v>
      </c>
      <c r="AF189" s="7">
        <f t="shared" si="42"/>
        <v>0</v>
      </c>
      <c r="AG189" s="7">
        <f t="shared" si="43"/>
        <v>0</v>
      </c>
      <c r="AH189" s="4">
        <v>0</v>
      </c>
      <c r="AI189" s="4">
        <v>0</v>
      </c>
      <c r="AJ189" s="4">
        <v>0</v>
      </c>
      <c r="AK189" s="7">
        <f t="shared" si="34"/>
        <v>0</v>
      </c>
      <c r="AL189" s="7">
        <f t="shared" si="44"/>
        <v>0</v>
      </c>
      <c r="AM189" s="20">
        <f t="shared" si="49"/>
        <v>0</v>
      </c>
      <c r="AN189" s="15">
        <f t="shared" si="50"/>
        <v>3.1250000000000001E-5</v>
      </c>
      <c r="AO189" s="18">
        <v>0</v>
      </c>
      <c r="AP189" s="7">
        <f t="shared" si="46"/>
        <v>0</v>
      </c>
      <c r="AQ189" s="9">
        <v>0</v>
      </c>
      <c r="AR189" s="21">
        <f t="shared" si="48"/>
        <v>2.4753235294117391E-4</v>
      </c>
      <c r="AV189" s="2">
        <v>374</v>
      </c>
      <c r="AW189" s="2">
        <v>0</v>
      </c>
      <c r="AX189" s="2">
        <v>0</v>
      </c>
      <c r="AY189" s="2">
        <v>0</v>
      </c>
      <c r="AZ189" s="2">
        <v>0</v>
      </c>
      <c r="BA189" s="2">
        <v>0</v>
      </c>
      <c r="BB189" s="2">
        <v>0</v>
      </c>
      <c r="BC189" s="2">
        <v>0</v>
      </c>
      <c r="BD189" s="2">
        <v>0</v>
      </c>
      <c r="BE189" s="2">
        <v>0</v>
      </c>
      <c r="BF189" s="2">
        <v>0</v>
      </c>
      <c r="BG189" s="2">
        <v>0</v>
      </c>
      <c r="BH189" s="2">
        <v>0</v>
      </c>
      <c r="BI189" s="2">
        <v>0</v>
      </c>
      <c r="BJ189" s="2">
        <v>2.6800000000000001E-4</v>
      </c>
      <c r="BK189" s="2">
        <v>0</v>
      </c>
      <c r="BL189" s="2">
        <v>0</v>
      </c>
      <c r="BM189" s="2">
        <v>0</v>
      </c>
      <c r="BN189" s="2">
        <v>2.9999999999999999E-7</v>
      </c>
    </row>
    <row r="190" spans="26:66" x14ac:dyDescent="0.25">
      <c r="Z190" s="2">
        <f t="shared" si="36"/>
        <v>376</v>
      </c>
      <c r="AA190" s="7">
        <f t="shared" si="37"/>
        <v>0</v>
      </c>
      <c r="AB190" s="7">
        <f t="shared" si="38"/>
        <v>0</v>
      </c>
      <c r="AC190" s="7">
        <f t="shared" si="39"/>
        <v>0</v>
      </c>
      <c r="AD190" s="7">
        <f t="shared" si="40"/>
        <v>0</v>
      </c>
      <c r="AE190" s="7">
        <f t="shared" si="41"/>
        <v>0</v>
      </c>
      <c r="AF190" s="7">
        <f t="shared" si="42"/>
        <v>0</v>
      </c>
      <c r="AG190" s="7">
        <f t="shared" si="43"/>
        <v>0</v>
      </c>
      <c r="AH190" s="4">
        <v>0</v>
      </c>
      <c r="AI190" s="4">
        <v>0</v>
      </c>
      <c r="AJ190" s="4">
        <v>0</v>
      </c>
      <c r="AK190" s="7">
        <f t="shared" si="34"/>
        <v>0</v>
      </c>
      <c r="AL190" s="7">
        <f t="shared" si="44"/>
        <v>0</v>
      </c>
      <c r="AM190" s="20">
        <f t="shared" si="49"/>
        <v>0</v>
      </c>
      <c r="AN190" s="15">
        <f t="shared" si="50"/>
        <v>3.1250000000000001E-5</v>
      </c>
      <c r="AO190" s="18">
        <v>0</v>
      </c>
      <c r="AP190" s="7">
        <f t="shared" si="46"/>
        <v>0</v>
      </c>
      <c r="AQ190" s="9">
        <v>0</v>
      </c>
      <c r="AR190" s="21">
        <f t="shared" si="48"/>
        <v>2.2502941176470354E-4</v>
      </c>
      <c r="AV190" s="2">
        <v>376</v>
      </c>
      <c r="AW190" s="2">
        <v>0</v>
      </c>
      <c r="AX190" s="2">
        <v>0</v>
      </c>
      <c r="AY190" s="2">
        <v>0</v>
      </c>
      <c r="AZ190" s="2">
        <v>0</v>
      </c>
      <c r="BA190" s="2">
        <v>0</v>
      </c>
      <c r="BB190" s="2">
        <v>0</v>
      </c>
      <c r="BC190" s="2">
        <v>0</v>
      </c>
      <c r="BD190" s="2">
        <v>0</v>
      </c>
      <c r="BE190" s="2">
        <v>0</v>
      </c>
      <c r="BF190" s="2">
        <v>0</v>
      </c>
      <c r="BG190" s="2">
        <v>0</v>
      </c>
      <c r="BH190" s="2">
        <v>0</v>
      </c>
      <c r="BI190" s="2">
        <v>0</v>
      </c>
      <c r="BJ190" s="2">
        <v>2.3000000000000001E-4</v>
      </c>
      <c r="BK190" s="2">
        <v>0</v>
      </c>
      <c r="BL190" s="2">
        <v>0</v>
      </c>
      <c r="BM190" s="2">
        <v>0</v>
      </c>
      <c r="BN190" s="2">
        <v>1.9999999999999999E-7</v>
      </c>
    </row>
    <row r="191" spans="26:66" x14ac:dyDescent="0.25">
      <c r="Z191" s="2">
        <f t="shared" si="36"/>
        <v>378</v>
      </c>
      <c r="AA191" s="7">
        <f t="shared" si="37"/>
        <v>0</v>
      </c>
      <c r="AB191" s="7">
        <f t="shared" si="38"/>
        <v>0</v>
      </c>
      <c r="AC191" s="7">
        <f t="shared" si="39"/>
        <v>0</v>
      </c>
      <c r="AD191" s="7">
        <f t="shared" si="40"/>
        <v>0</v>
      </c>
      <c r="AE191" s="7">
        <f t="shared" si="41"/>
        <v>0</v>
      </c>
      <c r="AF191" s="7">
        <f t="shared" si="42"/>
        <v>0</v>
      </c>
      <c r="AG191" s="7">
        <f t="shared" si="43"/>
        <v>0</v>
      </c>
      <c r="AH191" s="4">
        <v>0</v>
      </c>
      <c r="AI191" s="4">
        <v>0</v>
      </c>
      <c r="AJ191" s="4">
        <v>0</v>
      </c>
      <c r="AK191" s="7">
        <f t="shared" si="34"/>
        <v>0</v>
      </c>
      <c r="AL191" s="7">
        <f t="shared" si="44"/>
        <v>0</v>
      </c>
      <c r="AM191" s="20">
        <f t="shared" si="49"/>
        <v>0</v>
      </c>
      <c r="AN191" s="15">
        <f t="shared" si="50"/>
        <v>3.1250000000000001E-5</v>
      </c>
      <c r="AO191" s="18">
        <v>0</v>
      </c>
      <c r="AP191" s="7">
        <f t="shared" si="46"/>
        <v>0</v>
      </c>
      <c r="AQ191" s="9">
        <v>0</v>
      </c>
      <c r="AR191" s="21">
        <f t="shared" si="48"/>
        <v>2.0252647058823317E-4</v>
      </c>
      <c r="AV191" s="2">
        <v>378</v>
      </c>
      <c r="AW191" s="2">
        <v>0</v>
      </c>
      <c r="AX191" s="2">
        <v>0</v>
      </c>
      <c r="AY191" s="2">
        <v>0</v>
      </c>
      <c r="AZ191" s="2">
        <v>0</v>
      </c>
      <c r="BA191" s="2">
        <v>0</v>
      </c>
      <c r="BB191" s="2">
        <v>0</v>
      </c>
      <c r="BC191" s="2">
        <v>0</v>
      </c>
      <c r="BD191" s="2">
        <v>0</v>
      </c>
      <c r="BE191" s="2">
        <v>0</v>
      </c>
      <c r="BF191" s="2">
        <v>0</v>
      </c>
      <c r="BG191" s="2">
        <v>0</v>
      </c>
      <c r="BH191" s="2">
        <v>0</v>
      </c>
      <c r="BI191" s="2">
        <v>0</v>
      </c>
      <c r="BJ191" s="2">
        <v>1.92E-4</v>
      </c>
      <c r="BK191" s="2">
        <v>0</v>
      </c>
      <c r="BL191" s="2">
        <v>0</v>
      </c>
      <c r="BM191" s="2">
        <v>0</v>
      </c>
      <c r="BN191" s="2">
        <v>9.9999999999999995E-8</v>
      </c>
    </row>
    <row r="192" spans="26:66" x14ac:dyDescent="0.25">
      <c r="Z192" s="2">
        <f t="shared" si="36"/>
        <v>380</v>
      </c>
      <c r="AA192" s="7">
        <f t="shared" si="37"/>
        <v>0</v>
      </c>
      <c r="AB192" s="7">
        <f t="shared" si="38"/>
        <v>0</v>
      </c>
      <c r="AC192" s="7">
        <f t="shared" si="39"/>
        <v>0</v>
      </c>
      <c r="AD192" s="7">
        <f t="shared" si="40"/>
        <v>0</v>
      </c>
      <c r="AE192" s="7">
        <f t="shared" si="41"/>
        <v>0</v>
      </c>
      <c r="AF192" s="7">
        <f t="shared" si="42"/>
        <v>0</v>
      </c>
      <c r="AG192" s="7">
        <f t="shared" si="43"/>
        <v>0</v>
      </c>
      <c r="AH192" s="4">
        <v>0</v>
      </c>
      <c r="AI192" s="4">
        <v>0</v>
      </c>
      <c r="AJ192" s="4">
        <v>0</v>
      </c>
      <c r="AK192" s="7">
        <f t="shared" si="34"/>
        <v>0</v>
      </c>
      <c r="AL192" s="7">
        <f t="shared" si="44"/>
        <v>0</v>
      </c>
      <c r="AM192" s="20">
        <f t="shared" si="49"/>
        <v>0</v>
      </c>
      <c r="AN192" s="15">
        <f t="shared" si="50"/>
        <v>3.1250000000000001E-5</v>
      </c>
      <c r="AO192" s="18">
        <v>0</v>
      </c>
      <c r="AP192" s="7">
        <f t="shared" si="46"/>
        <v>0</v>
      </c>
      <c r="AQ192" s="9">
        <v>0</v>
      </c>
      <c r="AR192" s="21">
        <f t="shared" si="48"/>
        <v>1.8002352941176279E-4</v>
      </c>
      <c r="AV192" s="2">
        <v>380</v>
      </c>
      <c r="AW192" s="2">
        <v>0</v>
      </c>
      <c r="AX192" s="2">
        <v>0</v>
      </c>
      <c r="AY192" s="2">
        <v>0</v>
      </c>
      <c r="AZ192" s="2">
        <v>0</v>
      </c>
      <c r="BA192" s="2">
        <v>0</v>
      </c>
      <c r="BB192" s="2">
        <v>0</v>
      </c>
      <c r="BC192" s="2">
        <v>0</v>
      </c>
      <c r="BD192" s="2">
        <v>0</v>
      </c>
      <c r="BE192" s="2">
        <v>0</v>
      </c>
      <c r="BF192" s="2">
        <v>0</v>
      </c>
      <c r="BG192" s="2">
        <v>0</v>
      </c>
      <c r="BH192" s="2">
        <v>0</v>
      </c>
      <c r="BI192" s="2">
        <v>0</v>
      </c>
      <c r="BJ192" s="2">
        <v>1.54E-4</v>
      </c>
      <c r="BK192" s="2">
        <v>0</v>
      </c>
      <c r="BL192" s="2">
        <v>0</v>
      </c>
      <c r="BM192" s="2">
        <v>0</v>
      </c>
      <c r="BN192" s="2">
        <v>9.9999999999999995E-8</v>
      </c>
    </row>
    <row r="193" spans="26:66" x14ac:dyDescent="0.25">
      <c r="Z193" s="2">
        <f t="shared" si="36"/>
        <v>382</v>
      </c>
      <c r="AA193" s="7">
        <f t="shared" si="37"/>
        <v>0</v>
      </c>
      <c r="AB193" s="7">
        <f t="shared" si="38"/>
        <v>0</v>
      </c>
      <c r="AC193" s="7">
        <f t="shared" si="39"/>
        <v>0</v>
      </c>
      <c r="AD193" s="7">
        <f t="shared" si="40"/>
        <v>0</v>
      </c>
      <c r="AE193" s="7">
        <f t="shared" si="41"/>
        <v>0</v>
      </c>
      <c r="AF193" s="7">
        <f t="shared" si="42"/>
        <v>0</v>
      </c>
      <c r="AG193" s="7">
        <f t="shared" si="43"/>
        <v>0</v>
      </c>
      <c r="AH193" s="4">
        <v>0</v>
      </c>
      <c r="AI193" s="4">
        <v>0</v>
      </c>
      <c r="AJ193" s="4">
        <v>0</v>
      </c>
      <c r="AK193" s="7">
        <f t="shared" si="34"/>
        <v>0</v>
      </c>
      <c r="AL193" s="7">
        <f t="shared" si="44"/>
        <v>0</v>
      </c>
      <c r="AM193" s="20">
        <f t="shared" si="49"/>
        <v>0</v>
      </c>
      <c r="AN193" s="15">
        <f t="shared" si="50"/>
        <v>3.1250000000000001E-5</v>
      </c>
      <c r="AO193" s="18">
        <v>0</v>
      </c>
      <c r="AP193" s="7">
        <f t="shared" si="46"/>
        <v>0</v>
      </c>
      <c r="AQ193" s="9">
        <v>0</v>
      </c>
      <c r="AR193" s="21">
        <f t="shared" si="48"/>
        <v>1.5752058823529242E-4</v>
      </c>
      <c r="AV193" s="2">
        <v>382</v>
      </c>
      <c r="AW193" s="2">
        <v>0</v>
      </c>
      <c r="AX193" s="2">
        <v>0</v>
      </c>
      <c r="AY193" s="2">
        <v>0</v>
      </c>
      <c r="AZ193" s="2">
        <v>0</v>
      </c>
      <c r="BA193" s="2">
        <v>0</v>
      </c>
      <c r="BB193" s="2">
        <v>0</v>
      </c>
      <c r="BC193" s="2">
        <v>0</v>
      </c>
      <c r="BD193" s="2">
        <v>0</v>
      </c>
      <c r="BE193" s="2">
        <v>0</v>
      </c>
      <c r="BF193" s="2">
        <v>0</v>
      </c>
      <c r="BG193" s="2">
        <v>0</v>
      </c>
      <c r="BH193" s="2">
        <v>0</v>
      </c>
      <c r="BI193" s="2">
        <v>0</v>
      </c>
      <c r="BJ193" s="2">
        <v>1.16E-4</v>
      </c>
      <c r="BK193" s="2">
        <v>0</v>
      </c>
      <c r="BL193" s="2">
        <v>0</v>
      </c>
      <c r="BM193" s="2">
        <v>0</v>
      </c>
      <c r="BN193" s="2">
        <v>9.9999999999999995E-8</v>
      </c>
    </row>
    <row r="194" spans="26:66" x14ac:dyDescent="0.25">
      <c r="Z194" s="2">
        <f t="shared" si="36"/>
        <v>384</v>
      </c>
      <c r="AA194" s="7">
        <f t="shared" si="37"/>
        <v>0</v>
      </c>
      <c r="AB194" s="7">
        <f t="shared" si="38"/>
        <v>0</v>
      </c>
      <c r="AC194" s="7">
        <f t="shared" si="39"/>
        <v>0</v>
      </c>
      <c r="AD194" s="7">
        <f t="shared" si="40"/>
        <v>0</v>
      </c>
      <c r="AE194" s="7">
        <f t="shared" si="41"/>
        <v>0</v>
      </c>
      <c r="AF194" s="7">
        <f t="shared" si="42"/>
        <v>0</v>
      </c>
      <c r="AG194" s="7">
        <f t="shared" si="43"/>
        <v>0</v>
      </c>
      <c r="AH194" s="4">
        <v>0</v>
      </c>
      <c r="AI194" s="4">
        <v>0</v>
      </c>
      <c r="AJ194" s="4">
        <v>0</v>
      </c>
      <c r="AK194" s="7">
        <f t="shared" ref="AK194:AK202" si="51">BG194</f>
        <v>0</v>
      </c>
      <c r="AL194" s="7">
        <f t="shared" si="44"/>
        <v>0</v>
      </c>
      <c r="AM194" s="20">
        <f t="shared" si="49"/>
        <v>0</v>
      </c>
      <c r="AN194" s="15">
        <f t="shared" si="50"/>
        <v>3.1250000000000001E-5</v>
      </c>
      <c r="AO194" s="18">
        <v>0</v>
      </c>
      <c r="AP194" s="7">
        <f t="shared" si="46"/>
        <v>0</v>
      </c>
      <c r="AQ194" s="9">
        <v>0</v>
      </c>
      <c r="AR194" s="21">
        <f t="shared" si="48"/>
        <v>1.3501764705882205E-4</v>
      </c>
      <c r="AV194" s="2">
        <v>384</v>
      </c>
      <c r="AW194" s="2">
        <v>0</v>
      </c>
      <c r="AX194" s="2">
        <v>0</v>
      </c>
      <c r="AY194" s="2">
        <v>0</v>
      </c>
      <c r="AZ194" s="2">
        <v>0</v>
      </c>
      <c r="BA194" s="2">
        <v>0</v>
      </c>
      <c r="BB194" s="2">
        <v>0</v>
      </c>
      <c r="BC194" s="2">
        <v>0</v>
      </c>
      <c r="BD194" s="2">
        <v>0</v>
      </c>
      <c r="BE194" s="2">
        <v>0</v>
      </c>
      <c r="BF194" s="2">
        <v>0</v>
      </c>
      <c r="BG194" s="2">
        <v>0</v>
      </c>
      <c r="BH194" s="2">
        <v>0</v>
      </c>
      <c r="BI194" s="2">
        <v>0</v>
      </c>
      <c r="BJ194" s="2">
        <v>7.7999999999999999E-5</v>
      </c>
      <c r="BK194" s="2">
        <v>0</v>
      </c>
      <c r="BL194" s="2">
        <v>0</v>
      </c>
      <c r="BM194" s="2">
        <v>0</v>
      </c>
      <c r="BN194" s="2">
        <v>9.9999999999999995E-8</v>
      </c>
    </row>
    <row r="195" spans="26:66" x14ac:dyDescent="0.25">
      <c r="Z195" s="2">
        <f t="shared" ref="Z195:Z202" si="52">AV195</f>
        <v>386</v>
      </c>
      <c r="AA195" s="7">
        <f t="shared" ref="AA195:AA202" si="53">AW195</f>
        <v>0</v>
      </c>
      <c r="AB195" s="7">
        <f t="shared" ref="AB195:AB202" si="54">AX195</f>
        <v>0</v>
      </c>
      <c r="AC195" s="7">
        <f t="shared" ref="AC195:AC202" si="55">AY195</f>
        <v>0</v>
      </c>
      <c r="AD195" s="7">
        <f t="shared" ref="AD195:AD202" si="56">AZ195</f>
        <v>0</v>
      </c>
      <c r="AE195" s="7">
        <f t="shared" ref="AE195:AE202" si="57">BA195</f>
        <v>0</v>
      </c>
      <c r="AF195" s="7">
        <f t="shared" ref="AF195:AF202" si="58">BB195</f>
        <v>0</v>
      </c>
      <c r="AG195" s="7">
        <f t="shared" ref="AG195:AG202" si="59">BC195</f>
        <v>0</v>
      </c>
      <c r="AH195" s="4">
        <v>0</v>
      </c>
      <c r="AI195" s="4">
        <v>0</v>
      </c>
      <c r="AJ195" s="4">
        <v>0</v>
      </c>
      <c r="AK195" s="7">
        <f t="shared" si="51"/>
        <v>0</v>
      </c>
      <c r="AL195" s="7">
        <f t="shared" ref="AL195:AL202" si="60">AK195</f>
        <v>0</v>
      </c>
      <c r="AM195" s="20">
        <f t="shared" si="49"/>
        <v>0</v>
      </c>
      <c r="AN195" s="15">
        <f t="shared" si="50"/>
        <v>3.1250000000000001E-5</v>
      </c>
      <c r="AO195" s="18">
        <v>0</v>
      </c>
      <c r="AP195" s="7">
        <f t="shared" ref="AP195:AP202" si="61">AO195</f>
        <v>0</v>
      </c>
      <c r="AQ195" s="9">
        <v>0</v>
      </c>
      <c r="AR195" s="21">
        <f t="shared" si="48"/>
        <v>1.1251470588235168E-4</v>
      </c>
      <c r="AV195" s="2">
        <v>386</v>
      </c>
      <c r="AW195" s="2">
        <v>0</v>
      </c>
      <c r="AX195" s="2">
        <v>0</v>
      </c>
      <c r="AY195" s="2">
        <v>0</v>
      </c>
      <c r="AZ195" s="2">
        <v>0</v>
      </c>
      <c r="BA195" s="2">
        <v>0</v>
      </c>
      <c r="BB195" s="2">
        <v>0</v>
      </c>
      <c r="BC195" s="2">
        <v>0</v>
      </c>
      <c r="BD195" s="2">
        <v>0</v>
      </c>
      <c r="BE195" s="2">
        <v>0</v>
      </c>
      <c r="BF195" s="2">
        <v>0</v>
      </c>
      <c r="BG195" s="2">
        <v>0</v>
      </c>
      <c r="BH195" s="2">
        <v>0</v>
      </c>
      <c r="BI195" s="2">
        <v>0</v>
      </c>
      <c r="BJ195" s="2">
        <v>0</v>
      </c>
      <c r="BK195" s="2">
        <v>0</v>
      </c>
      <c r="BL195" s="2">
        <v>0</v>
      </c>
      <c r="BM195" s="2">
        <v>0</v>
      </c>
      <c r="BN195" s="2">
        <v>9.9999999999999995E-8</v>
      </c>
    </row>
    <row r="196" spans="26:66" x14ac:dyDescent="0.25">
      <c r="Z196" s="2">
        <f t="shared" si="52"/>
        <v>388</v>
      </c>
      <c r="AA196" s="7">
        <f t="shared" si="53"/>
        <v>0</v>
      </c>
      <c r="AB196" s="7">
        <f t="shared" si="54"/>
        <v>0</v>
      </c>
      <c r="AC196" s="7">
        <f t="shared" si="55"/>
        <v>0</v>
      </c>
      <c r="AD196" s="7">
        <f t="shared" si="56"/>
        <v>0</v>
      </c>
      <c r="AE196" s="7">
        <f t="shared" si="57"/>
        <v>0</v>
      </c>
      <c r="AF196" s="7">
        <f t="shared" si="58"/>
        <v>0</v>
      </c>
      <c r="AG196" s="7">
        <f t="shared" si="59"/>
        <v>0</v>
      </c>
      <c r="AH196" s="4">
        <v>0</v>
      </c>
      <c r="AI196" s="4">
        <v>0</v>
      </c>
      <c r="AJ196" s="4">
        <v>0</v>
      </c>
      <c r="AK196" s="7">
        <f t="shared" si="51"/>
        <v>0</v>
      </c>
      <c r="AL196" s="7">
        <f t="shared" si="60"/>
        <v>0</v>
      </c>
      <c r="AM196" s="20">
        <f t="shared" ref="AM195:AM202" si="62">BI196</f>
        <v>0</v>
      </c>
      <c r="AN196" s="15">
        <f t="shared" si="50"/>
        <v>3.1250000000000001E-5</v>
      </c>
      <c r="AO196" s="18">
        <v>0</v>
      </c>
      <c r="AP196" s="7">
        <f t="shared" si="61"/>
        <v>0</v>
      </c>
      <c r="AQ196" s="9">
        <v>0</v>
      </c>
      <c r="AR196" s="21">
        <f t="shared" si="48"/>
        <v>9.0011764705881303E-5</v>
      </c>
      <c r="AV196" s="2">
        <v>388</v>
      </c>
      <c r="AW196" s="2">
        <v>0</v>
      </c>
      <c r="AX196" s="2">
        <v>0</v>
      </c>
      <c r="AY196" s="2">
        <v>0</v>
      </c>
      <c r="AZ196" s="2">
        <v>0</v>
      </c>
      <c r="BA196" s="2">
        <v>0</v>
      </c>
      <c r="BB196" s="2">
        <v>0</v>
      </c>
      <c r="BC196" s="2">
        <v>0</v>
      </c>
      <c r="BD196" s="2">
        <v>0</v>
      </c>
      <c r="BE196" s="2">
        <v>0</v>
      </c>
      <c r="BF196" s="2">
        <v>0</v>
      </c>
      <c r="BG196" s="2">
        <v>0</v>
      </c>
      <c r="BH196" s="2">
        <v>0</v>
      </c>
      <c r="BI196" s="2">
        <v>0</v>
      </c>
      <c r="BJ196" s="2">
        <v>0</v>
      </c>
      <c r="BK196" s="2">
        <v>0</v>
      </c>
      <c r="BL196" s="2">
        <v>0</v>
      </c>
      <c r="BM196" s="2">
        <v>0</v>
      </c>
      <c r="BN196" s="2">
        <v>9.9999999999999995E-8</v>
      </c>
    </row>
    <row r="197" spans="26:66" x14ac:dyDescent="0.25">
      <c r="Z197" s="2">
        <f t="shared" si="52"/>
        <v>390</v>
      </c>
      <c r="AA197" s="7">
        <f t="shared" si="53"/>
        <v>0</v>
      </c>
      <c r="AB197" s="7">
        <f t="shared" si="54"/>
        <v>0</v>
      </c>
      <c r="AC197" s="7">
        <f t="shared" si="55"/>
        <v>0</v>
      </c>
      <c r="AD197" s="7">
        <f t="shared" si="56"/>
        <v>0</v>
      </c>
      <c r="AE197" s="7">
        <f t="shared" si="57"/>
        <v>0</v>
      </c>
      <c r="AF197" s="7">
        <f t="shared" si="58"/>
        <v>0</v>
      </c>
      <c r="AG197" s="7">
        <f t="shared" si="59"/>
        <v>0</v>
      </c>
      <c r="AH197" s="4">
        <v>0</v>
      </c>
      <c r="AI197" s="4">
        <v>0</v>
      </c>
      <c r="AJ197" s="4">
        <v>0</v>
      </c>
      <c r="AK197" s="7">
        <f t="shared" si="51"/>
        <v>0</v>
      </c>
      <c r="AL197" s="7">
        <f t="shared" si="60"/>
        <v>0</v>
      </c>
      <c r="AM197" s="20">
        <f t="shared" si="62"/>
        <v>0</v>
      </c>
      <c r="AN197" s="15">
        <f t="shared" si="50"/>
        <v>3.1250000000000001E-5</v>
      </c>
      <c r="AO197" s="18">
        <v>0</v>
      </c>
      <c r="AP197" s="7">
        <f t="shared" si="61"/>
        <v>0</v>
      </c>
      <c r="AQ197" s="9">
        <v>0</v>
      </c>
      <c r="AR197" s="21">
        <f t="shared" si="48"/>
        <v>6.750882352941093E-5</v>
      </c>
      <c r="AV197" s="2">
        <v>390</v>
      </c>
      <c r="AW197" s="2">
        <v>0</v>
      </c>
      <c r="AX197" s="2">
        <v>0</v>
      </c>
      <c r="AY197" s="2">
        <v>0</v>
      </c>
      <c r="AZ197" s="2">
        <v>0</v>
      </c>
      <c r="BA197" s="2">
        <v>0</v>
      </c>
      <c r="BB197" s="2">
        <v>0</v>
      </c>
      <c r="BC197" s="2">
        <v>0</v>
      </c>
      <c r="BD197" s="2">
        <v>0</v>
      </c>
      <c r="BE197" s="2">
        <v>0</v>
      </c>
      <c r="BF197" s="2">
        <v>0</v>
      </c>
      <c r="BG197" s="2">
        <v>0</v>
      </c>
      <c r="BH197" s="2">
        <v>0</v>
      </c>
      <c r="BI197" s="2">
        <v>0</v>
      </c>
      <c r="BJ197" s="2">
        <v>0</v>
      </c>
      <c r="BK197" s="2">
        <v>0</v>
      </c>
      <c r="BL197" s="2">
        <v>0</v>
      </c>
      <c r="BM197" s="2">
        <v>0</v>
      </c>
      <c r="BN197" s="2">
        <v>9.9999999999999995E-8</v>
      </c>
    </row>
    <row r="198" spans="26:66" x14ac:dyDescent="0.25">
      <c r="Z198" s="2">
        <f t="shared" si="52"/>
        <v>392</v>
      </c>
      <c r="AA198" s="7">
        <f t="shared" si="53"/>
        <v>0</v>
      </c>
      <c r="AB198" s="7">
        <f t="shared" si="54"/>
        <v>0</v>
      </c>
      <c r="AC198" s="7">
        <f t="shared" si="55"/>
        <v>0</v>
      </c>
      <c r="AD198" s="7">
        <f t="shared" si="56"/>
        <v>0</v>
      </c>
      <c r="AE198" s="7">
        <f t="shared" si="57"/>
        <v>0</v>
      </c>
      <c r="AF198" s="7">
        <f t="shared" si="58"/>
        <v>0</v>
      </c>
      <c r="AG198" s="7">
        <f t="shared" si="59"/>
        <v>0</v>
      </c>
      <c r="AH198" s="4">
        <v>0</v>
      </c>
      <c r="AI198" s="4">
        <v>0</v>
      </c>
      <c r="AJ198" s="4">
        <v>0</v>
      </c>
      <c r="AK198" s="7">
        <f t="shared" si="51"/>
        <v>0</v>
      </c>
      <c r="AL198" s="7">
        <f t="shared" si="60"/>
        <v>0</v>
      </c>
      <c r="AM198" s="20">
        <f t="shared" si="62"/>
        <v>0</v>
      </c>
      <c r="AN198" s="15">
        <f t="shared" si="50"/>
        <v>3.1250000000000001E-5</v>
      </c>
      <c r="AO198" s="18">
        <v>0</v>
      </c>
      <c r="AP198" s="7">
        <f t="shared" si="61"/>
        <v>0</v>
      </c>
      <c r="AQ198" s="9">
        <v>0</v>
      </c>
      <c r="AR198" s="21">
        <f t="shared" si="48"/>
        <v>4.5005882352940556E-5</v>
      </c>
      <c r="AV198" s="2">
        <v>392</v>
      </c>
      <c r="AW198" s="2">
        <v>0</v>
      </c>
      <c r="AX198" s="2">
        <v>0</v>
      </c>
      <c r="AY198" s="2">
        <v>0</v>
      </c>
      <c r="AZ198" s="2">
        <v>0</v>
      </c>
      <c r="BA198" s="2">
        <v>0</v>
      </c>
      <c r="BB198" s="2">
        <v>0</v>
      </c>
      <c r="BC198" s="2">
        <v>0</v>
      </c>
      <c r="BD198" s="2">
        <v>0</v>
      </c>
      <c r="BE198" s="2">
        <v>0</v>
      </c>
      <c r="BF198" s="2">
        <v>0</v>
      </c>
      <c r="BG198" s="2">
        <v>0</v>
      </c>
      <c r="BH198" s="2">
        <v>0</v>
      </c>
      <c r="BI198" s="2">
        <v>0</v>
      </c>
      <c r="BJ198" s="2">
        <v>0</v>
      </c>
      <c r="BK198" s="2">
        <v>0</v>
      </c>
      <c r="BL198" s="2">
        <v>0</v>
      </c>
      <c r="BM198" s="2">
        <v>0</v>
      </c>
      <c r="BN198" s="2">
        <v>9.9999999999999995E-8</v>
      </c>
    </row>
    <row r="199" spans="26:66" x14ac:dyDescent="0.25">
      <c r="Z199" s="2">
        <f t="shared" si="52"/>
        <v>394</v>
      </c>
      <c r="AA199" s="7">
        <f t="shared" si="53"/>
        <v>0</v>
      </c>
      <c r="AB199" s="7">
        <f t="shared" si="54"/>
        <v>0</v>
      </c>
      <c r="AC199" s="7">
        <f t="shared" si="55"/>
        <v>0</v>
      </c>
      <c r="AD199" s="7">
        <f t="shared" si="56"/>
        <v>0</v>
      </c>
      <c r="AE199" s="7">
        <f t="shared" si="57"/>
        <v>0</v>
      </c>
      <c r="AF199" s="7">
        <f t="shared" si="58"/>
        <v>0</v>
      </c>
      <c r="AG199" s="7">
        <f t="shared" si="59"/>
        <v>0</v>
      </c>
      <c r="AH199" s="4">
        <v>0</v>
      </c>
      <c r="AI199" s="4">
        <v>0</v>
      </c>
      <c r="AJ199" s="4">
        <v>0</v>
      </c>
      <c r="AK199" s="7">
        <f t="shared" si="51"/>
        <v>0</v>
      </c>
      <c r="AL199" s="7">
        <f t="shared" si="60"/>
        <v>0</v>
      </c>
      <c r="AM199" s="20">
        <f t="shared" si="62"/>
        <v>0</v>
      </c>
      <c r="AN199" s="15">
        <f t="shared" si="50"/>
        <v>3.1250000000000001E-5</v>
      </c>
      <c r="AO199" s="18">
        <v>0</v>
      </c>
      <c r="AP199" s="7">
        <f t="shared" si="61"/>
        <v>0</v>
      </c>
      <c r="AQ199" s="9">
        <v>0</v>
      </c>
      <c r="AR199" s="21">
        <f t="shared" si="48"/>
        <v>2.2502941176470187E-5</v>
      </c>
      <c r="AV199" s="2">
        <v>394</v>
      </c>
      <c r="AW199" s="2">
        <v>0</v>
      </c>
      <c r="AX199" s="2">
        <v>0</v>
      </c>
      <c r="AY199" s="2">
        <v>0</v>
      </c>
      <c r="AZ199" s="2">
        <v>0</v>
      </c>
      <c r="BA199" s="2">
        <v>0</v>
      </c>
      <c r="BB199" s="2">
        <v>0</v>
      </c>
      <c r="BC199" s="2">
        <v>0</v>
      </c>
      <c r="BD199" s="2">
        <v>0</v>
      </c>
      <c r="BE199" s="2">
        <v>0</v>
      </c>
      <c r="BF199" s="2">
        <v>0</v>
      </c>
      <c r="BG199" s="2">
        <v>0</v>
      </c>
      <c r="BH199" s="2">
        <v>0</v>
      </c>
      <c r="BI199" s="2">
        <v>0</v>
      </c>
      <c r="BJ199" s="2">
        <v>0</v>
      </c>
      <c r="BK199" s="2">
        <v>0</v>
      </c>
      <c r="BL199" s="2">
        <v>0</v>
      </c>
      <c r="BM199" s="2">
        <v>0</v>
      </c>
      <c r="BN199" s="2">
        <v>0</v>
      </c>
    </row>
    <row r="200" spans="26:66" x14ac:dyDescent="0.25">
      <c r="Z200" s="2">
        <f t="shared" si="52"/>
        <v>396</v>
      </c>
      <c r="AA200" s="7">
        <f t="shared" si="53"/>
        <v>0</v>
      </c>
      <c r="AB200" s="7">
        <f t="shared" si="54"/>
        <v>0</v>
      </c>
      <c r="AC200" s="7">
        <f t="shared" si="55"/>
        <v>0</v>
      </c>
      <c r="AD200" s="7">
        <f t="shared" si="56"/>
        <v>0</v>
      </c>
      <c r="AE200" s="7">
        <f t="shared" si="57"/>
        <v>0</v>
      </c>
      <c r="AF200" s="7">
        <f t="shared" si="58"/>
        <v>0</v>
      </c>
      <c r="AG200" s="7">
        <f t="shared" si="59"/>
        <v>0</v>
      </c>
      <c r="AH200" s="4">
        <v>0</v>
      </c>
      <c r="AI200" s="4">
        <v>0</v>
      </c>
      <c r="AJ200" s="4">
        <v>0</v>
      </c>
      <c r="AK200" s="7">
        <f t="shared" si="51"/>
        <v>0</v>
      </c>
      <c r="AL200" s="7">
        <f t="shared" si="60"/>
        <v>0</v>
      </c>
      <c r="AM200" s="20">
        <f t="shared" si="62"/>
        <v>0</v>
      </c>
      <c r="AN200" s="19">
        <v>0</v>
      </c>
      <c r="AO200" s="18">
        <v>0</v>
      </c>
      <c r="AP200" s="7">
        <f t="shared" si="61"/>
        <v>0</v>
      </c>
      <c r="AQ200" s="9">
        <v>0</v>
      </c>
      <c r="AR200" s="8">
        <v>0</v>
      </c>
      <c r="AV200" s="2">
        <v>396</v>
      </c>
      <c r="AW200" s="2">
        <v>0</v>
      </c>
      <c r="AX200" s="2">
        <v>0</v>
      </c>
      <c r="AY200" s="2">
        <v>0</v>
      </c>
      <c r="AZ200" s="2">
        <v>0</v>
      </c>
      <c r="BA200" s="2">
        <v>0</v>
      </c>
      <c r="BB200" s="2">
        <v>0</v>
      </c>
      <c r="BC200" s="2">
        <v>0</v>
      </c>
      <c r="BD200" s="2">
        <v>0</v>
      </c>
      <c r="BE200" s="2">
        <v>0</v>
      </c>
      <c r="BF200" s="2">
        <v>0</v>
      </c>
      <c r="BG200" s="2">
        <v>0</v>
      </c>
      <c r="BH200" s="2">
        <v>0</v>
      </c>
      <c r="BI200" s="2">
        <v>0</v>
      </c>
      <c r="BJ200" s="2">
        <v>0</v>
      </c>
      <c r="BK200" s="2">
        <v>0</v>
      </c>
      <c r="BL200" s="2">
        <v>0</v>
      </c>
      <c r="BM200" s="2">
        <v>0</v>
      </c>
      <c r="BN200" s="2">
        <v>0</v>
      </c>
    </row>
    <row r="201" spans="26:66" x14ac:dyDescent="0.25">
      <c r="Z201" s="2">
        <f t="shared" si="52"/>
        <v>398</v>
      </c>
      <c r="AA201" s="7">
        <f t="shared" si="53"/>
        <v>0</v>
      </c>
      <c r="AB201" s="7">
        <f t="shared" si="54"/>
        <v>0</v>
      </c>
      <c r="AC201" s="7">
        <f t="shared" si="55"/>
        <v>0</v>
      </c>
      <c r="AD201" s="7">
        <f t="shared" si="56"/>
        <v>0</v>
      </c>
      <c r="AE201" s="7">
        <f t="shared" si="57"/>
        <v>0</v>
      </c>
      <c r="AF201" s="7">
        <f t="shared" si="58"/>
        <v>0</v>
      </c>
      <c r="AG201" s="7">
        <f t="shared" si="59"/>
        <v>0</v>
      </c>
      <c r="AH201" s="4">
        <v>0</v>
      </c>
      <c r="AI201" s="4">
        <v>0</v>
      </c>
      <c r="AJ201" s="4">
        <v>0</v>
      </c>
      <c r="AK201" s="7">
        <f t="shared" si="51"/>
        <v>0</v>
      </c>
      <c r="AL201" s="7">
        <f t="shared" si="60"/>
        <v>0</v>
      </c>
      <c r="AM201" s="20">
        <f t="shared" si="62"/>
        <v>0</v>
      </c>
      <c r="AN201" s="20">
        <v>0</v>
      </c>
      <c r="AO201" s="18">
        <v>0</v>
      </c>
      <c r="AP201" s="7">
        <f t="shared" si="61"/>
        <v>0</v>
      </c>
      <c r="AQ201" s="9">
        <v>0</v>
      </c>
      <c r="AR201" s="9">
        <v>0</v>
      </c>
      <c r="AV201" s="2">
        <v>398</v>
      </c>
      <c r="AW201" s="2">
        <v>0</v>
      </c>
      <c r="AX201" s="2">
        <v>0</v>
      </c>
      <c r="AY201" s="2">
        <v>0</v>
      </c>
      <c r="AZ201" s="2">
        <v>0</v>
      </c>
      <c r="BA201" s="2">
        <v>0</v>
      </c>
      <c r="BB201" s="2">
        <v>0</v>
      </c>
      <c r="BC201" s="2">
        <v>0</v>
      </c>
      <c r="BD201" s="2">
        <v>0</v>
      </c>
      <c r="BE201" s="2">
        <v>0</v>
      </c>
      <c r="BF201" s="2">
        <v>0</v>
      </c>
      <c r="BG201" s="2">
        <v>0</v>
      </c>
      <c r="BH201" s="2">
        <v>0</v>
      </c>
      <c r="BI201" s="2">
        <v>0</v>
      </c>
      <c r="BJ201" s="2">
        <v>0</v>
      </c>
      <c r="BK201" s="2">
        <v>0</v>
      </c>
      <c r="BL201" s="2">
        <v>0</v>
      </c>
      <c r="BM201" s="2">
        <v>0</v>
      </c>
      <c r="BN201" s="2">
        <v>0</v>
      </c>
    </row>
    <row r="202" spans="26:66" x14ac:dyDescent="0.25">
      <c r="Z202" s="2">
        <f t="shared" si="52"/>
        <v>400</v>
      </c>
      <c r="AA202" s="7">
        <f t="shared" si="53"/>
        <v>0</v>
      </c>
      <c r="AB202" s="7">
        <f t="shared" si="54"/>
        <v>0</v>
      </c>
      <c r="AC202" s="7">
        <f t="shared" si="55"/>
        <v>0</v>
      </c>
      <c r="AD202" s="7">
        <f t="shared" si="56"/>
        <v>0</v>
      </c>
      <c r="AE202" s="7">
        <f t="shared" si="57"/>
        <v>0</v>
      </c>
      <c r="AF202" s="7">
        <f t="shared" si="58"/>
        <v>0</v>
      </c>
      <c r="AG202" s="7">
        <f t="shared" si="59"/>
        <v>0</v>
      </c>
      <c r="AH202" s="4">
        <v>0</v>
      </c>
      <c r="AI202" s="4">
        <v>0</v>
      </c>
      <c r="AJ202" s="4">
        <v>0</v>
      </c>
      <c r="AK202" s="7">
        <f t="shared" si="51"/>
        <v>0</v>
      </c>
      <c r="AL202" s="7">
        <f t="shared" si="60"/>
        <v>0</v>
      </c>
      <c r="AM202" s="20">
        <f t="shared" si="62"/>
        <v>0</v>
      </c>
      <c r="AN202" s="20">
        <v>0</v>
      </c>
      <c r="AO202" s="18">
        <v>0</v>
      </c>
      <c r="AP202" s="7">
        <f t="shared" si="61"/>
        <v>0</v>
      </c>
      <c r="AQ202" s="9">
        <v>0</v>
      </c>
      <c r="AR202" s="9">
        <v>0</v>
      </c>
      <c r="AV202" s="2">
        <v>400</v>
      </c>
      <c r="AW202" s="2">
        <v>0</v>
      </c>
      <c r="AX202" s="2">
        <v>0</v>
      </c>
      <c r="AY202" s="2">
        <v>0</v>
      </c>
      <c r="AZ202" s="2">
        <v>0</v>
      </c>
      <c r="BA202" s="2">
        <v>0</v>
      </c>
      <c r="BB202" s="2">
        <v>0</v>
      </c>
      <c r="BC202" s="2">
        <v>0</v>
      </c>
      <c r="BD202" s="2">
        <v>0</v>
      </c>
      <c r="BE202" s="2">
        <v>0</v>
      </c>
      <c r="BF202" s="2">
        <v>0</v>
      </c>
      <c r="BG202" s="2">
        <v>0</v>
      </c>
      <c r="BH202" s="2">
        <v>0</v>
      </c>
      <c r="BI202" s="2">
        <v>0</v>
      </c>
      <c r="BJ202" s="2">
        <v>0</v>
      </c>
      <c r="BK202" s="2">
        <v>0</v>
      </c>
      <c r="BL202" s="2">
        <v>0</v>
      </c>
      <c r="BM202" s="2">
        <v>0</v>
      </c>
      <c r="BN202" s="2">
        <v>0</v>
      </c>
    </row>
  </sheetData>
  <pageMargins left="0.7" right="0.7" top="0.75" bottom="0.75" header="0.3" footer="0.3"/>
  <ignoredErrors>
    <ignoredError sqref="AN6:AN51 AN52:AN77 AL2:AL202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285AA-900B-446C-B91D-5E2A793BD7B9}">
  <dimension ref="A1"/>
  <sheetViews>
    <sheetView workbookViewId="0">
      <selection activeCell="D42" sqref="D42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r0_v832Initial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 Hereth</dc:creator>
  <cp:lastModifiedBy>Bill Hereth</cp:lastModifiedBy>
  <dcterms:created xsi:type="dcterms:W3CDTF">2022-12-09T01:30:45Z</dcterms:created>
  <dcterms:modified xsi:type="dcterms:W3CDTF">2022-12-09T03:42:25Z</dcterms:modified>
</cp:coreProperties>
</file>