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V-over-C-Calculations\data\"/>
    </mc:Choice>
  </mc:AlternateContent>
  <xr:revisionPtr revIDLastSave="0" documentId="13_ncr:1_{4603FE02-1345-4FAA-9D8C-34BCEC86AA7F}" xr6:coauthVersionLast="45" xr6:coauthVersionMax="45" xr10:uidLastSave="{00000000-0000-0000-0000-000000000000}"/>
  <bookViews>
    <workbookView xWindow="15630" yWindow="8880" windowWidth="29040" windowHeight="16440" xr2:uid="{BD5C1005-66D7-47C1-ACEC-6E42BBE6EDA9}"/>
  </bookViews>
  <sheets>
    <sheet name="Sheet1" sheetId="1" r:id="rId1"/>
    <sheet name="Chart1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" i="1" l="1"/>
  <c r="W3" i="1"/>
  <c r="V4" i="1"/>
  <c r="W4" i="1"/>
  <c r="V5" i="1"/>
  <c r="W5" i="1"/>
  <c r="V6" i="1"/>
  <c r="W6" i="1"/>
  <c r="V7" i="1"/>
  <c r="W7" i="1"/>
  <c r="V9" i="1"/>
  <c r="W9" i="1"/>
  <c r="V10" i="1"/>
  <c r="W10" i="1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V19" i="1"/>
  <c r="W19" i="1"/>
  <c r="V22" i="1"/>
  <c r="W22" i="1"/>
  <c r="V24" i="1"/>
  <c r="W24" i="1"/>
  <c r="V25" i="1"/>
  <c r="W25" i="1"/>
  <c r="V26" i="1"/>
  <c r="W26" i="1"/>
  <c r="V27" i="1"/>
  <c r="W27" i="1"/>
  <c r="V28" i="1"/>
  <c r="W28" i="1"/>
  <c r="V29" i="1"/>
  <c r="W29" i="1"/>
  <c r="V30" i="1"/>
  <c r="W30" i="1"/>
  <c r="V31" i="1"/>
  <c r="W31" i="1"/>
  <c r="V32" i="1"/>
  <c r="W32" i="1"/>
  <c r="V33" i="1"/>
  <c r="W33" i="1"/>
  <c r="V34" i="1"/>
  <c r="W34" i="1"/>
  <c r="V35" i="1"/>
  <c r="W35" i="1"/>
  <c r="V36" i="1"/>
  <c r="W36" i="1"/>
  <c r="V37" i="1"/>
  <c r="W37" i="1"/>
  <c r="V38" i="1"/>
  <c r="W38" i="1"/>
  <c r="W2" i="1"/>
  <c r="V2" i="1"/>
  <c r="G8" i="1" l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F8" i="1"/>
  <c r="V8" i="1" l="1"/>
  <c r="W8" i="1"/>
  <c r="U23" i="1"/>
  <c r="T23" i="1"/>
  <c r="S23" i="1"/>
  <c r="R23" i="1"/>
  <c r="W23" i="1" s="1"/>
  <c r="Q23" i="1"/>
  <c r="P23" i="1"/>
  <c r="O23" i="1"/>
  <c r="N23" i="1"/>
  <c r="M23" i="1"/>
  <c r="L23" i="1"/>
  <c r="K23" i="1"/>
  <c r="J23" i="1"/>
  <c r="I23" i="1"/>
  <c r="H23" i="1"/>
  <c r="G23" i="1"/>
  <c r="F23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F18" i="1"/>
  <c r="W18" i="1" l="1"/>
  <c r="V23" i="1"/>
  <c r="V18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F21" i="1"/>
  <c r="F20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F39" i="1"/>
  <c r="W20" i="1" l="1"/>
  <c r="W39" i="1"/>
  <c r="V20" i="1"/>
  <c r="V21" i="1"/>
  <c r="W21" i="1"/>
  <c r="V39" i="1"/>
</calcChain>
</file>

<file path=xl/sharedStrings.xml><?xml version="1.0" encoding="utf-8"?>
<sst xmlns="http://schemas.openxmlformats.org/spreadsheetml/2006/main" count="176" uniqueCount="96">
  <si>
    <t>Suburban</t>
  </si>
  <si>
    <t>Urban/CBD</t>
  </si>
  <si>
    <t>AADT</t>
  </si>
  <si>
    <t>Mid</t>
  </si>
  <si>
    <t>I‐15</t>
  </si>
  <si>
    <t>Urban</t>
  </si>
  <si>
    <t>Rural</t>
  </si>
  <si>
    <t>I‐80</t>
  </si>
  <si>
    <t>I‐215</t>
  </si>
  <si>
    <t>Legacy</t>
  </si>
  <si>
    <t>SR‐201</t>
  </si>
  <si>
    <t>I‐70</t>
  </si>
  <si>
    <t>I‐84</t>
  </si>
  <si>
    <t>US‐40</t>
  </si>
  <si>
    <t>Alpine Loop</t>
  </si>
  <si>
    <t>Bear Lake</t>
  </si>
  <si>
    <t>Big Cottonwood</t>
  </si>
  <si>
    <t>Cedar Breaks</t>
  </si>
  <si>
    <t>Little Cottonwood / Snowbasin</t>
  </si>
  <si>
    <t>Moab</t>
  </si>
  <si>
    <t>ParkCity</t>
  </si>
  <si>
    <t>Rural Recreational Low Volume</t>
  </si>
  <si>
    <t>Rural Recreational Low Volume ‐ Closed Winter</t>
  </si>
  <si>
    <t>Transition</t>
  </si>
  <si>
    <t>High</t>
  </si>
  <si>
    <t xml:space="preserve">Rural </t>
  </si>
  <si>
    <t xml:space="preserve">Area Type </t>
  </si>
  <si>
    <t>SN0</t>
  </si>
  <si>
    <t>SN1</t>
  </si>
  <si>
    <t>SN2</t>
  </si>
  <si>
    <t>SN3</t>
  </si>
  <si>
    <t>SN4</t>
  </si>
  <si>
    <t>SN5</t>
  </si>
  <si>
    <t>SN6</t>
  </si>
  <si>
    <t>SN7</t>
  </si>
  <si>
    <t>SNA</t>
  </si>
  <si>
    <t>SNB</t>
  </si>
  <si>
    <t>SNC</t>
  </si>
  <si>
    <t>SND</t>
  </si>
  <si>
    <t>SNE</t>
  </si>
  <si>
    <t>SNH</t>
  </si>
  <si>
    <t>SN9</t>
  </si>
  <si>
    <t>SNG</t>
  </si>
  <si>
    <t>SNF</t>
  </si>
  <si>
    <t>SNI</t>
  </si>
  <si>
    <t>SNJ</t>
  </si>
  <si>
    <t>SNK</t>
  </si>
  <si>
    <t>SNL</t>
  </si>
  <si>
    <t>SNM</t>
  </si>
  <si>
    <t>SNN</t>
  </si>
  <si>
    <t>SNO</t>
  </si>
  <si>
    <t>SNP</t>
  </si>
  <si>
    <t>SNQ</t>
  </si>
  <si>
    <t>SNR</t>
  </si>
  <si>
    <t>SNS</t>
  </si>
  <si>
    <t>SNT</t>
  </si>
  <si>
    <t>SNU</t>
  </si>
  <si>
    <t>SNV</t>
  </si>
  <si>
    <t>SNW</t>
  </si>
  <si>
    <t>SNX</t>
  </si>
  <si>
    <t>SN8</t>
  </si>
  <si>
    <t>Southeast Utah Arterials &amp; Expressways</t>
  </si>
  <si>
    <t xml:space="preserve">Statewide Arterials &amp;  Expressways </t>
  </si>
  <si>
    <t>Washington County Arterial</t>
  </si>
  <si>
    <t>Washington County Expressway</t>
  </si>
  <si>
    <t>Washington County Freeway</t>
  </si>
  <si>
    <t>WF Commuter Freeway</t>
  </si>
  <si>
    <t>XX1</t>
  </si>
  <si>
    <t>CBD</t>
  </si>
  <si>
    <t>XX2</t>
  </si>
  <si>
    <t>XX3</t>
  </si>
  <si>
    <t>XX4</t>
  </si>
  <si>
    <t>All</t>
  </si>
  <si>
    <t>Low</t>
  </si>
  <si>
    <t>numCCSs</t>
  </si>
  <si>
    <t>Geography/Group Name</t>
  </si>
  <si>
    <t>M12-Dec</t>
  </si>
  <si>
    <t>M01-Jan</t>
  </si>
  <si>
    <t>M02-Feb</t>
  </si>
  <si>
    <t>M03-Mar</t>
  </si>
  <si>
    <t>M04-Apr</t>
  </si>
  <si>
    <t>M05-May</t>
  </si>
  <si>
    <t>M06-Jun</t>
  </si>
  <si>
    <t>M07-Jul</t>
  </si>
  <si>
    <t>M08-Aug</t>
  </si>
  <si>
    <t>M09-Sep</t>
  </si>
  <si>
    <t>M10-Oct</t>
  </si>
  <si>
    <t>M11-Nov</t>
  </si>
  <si>
    <t>S01-Win</t>
  </si>
  <si>
    <t>S02-Spr</t>
  </si>
  <si>
    <t>S03-Sum</t>
  </si>
  <si>
    <t>S04-Fal</t>
  </si>
  <si>
    <t>MaxMonth</t>
  </si>
  <si>
    <t>MaxSeason</t>
  </si>
  <si>
    <t>SiteGroupSeason</t>
  </si>
  <si>
    <t>S00-Ann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</si>
</sst>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 applyFill="1" applyBorder="1"/>
    <xf numFmtId="0" fontId="1" fillId="0" borderId="0" xfId="0" applyFont="1" applyFill="1" applyBorder="1" applyAlignment="1"/>
    <xf numFmtId="0" fontId="2" fillId="0" borderId="0" xfId="0" applyFont="1" applyFill="1" applyBorder="1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6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Sheet1!$F$19:$U$19</c:f>
              <c:numCache>
                <c:formatCode>0.000</c:formatCode>
                <c:ptCount val="16"/>
                <c:pt idx="0">
                  <c:v>0.90800000000000003</c:v>
                </c:pt>
                <c:pt idx="1">
                  <c:v>0.86599999999999999</c:v>
                </c:pt>
                <c:pt idx="2">
                  <c:v>0.88300000000000001</c:v>
                </c:pt>
                <c:pt idx="3">
                  <c:v>0.93899999999999995</c:v>
                </c:pt>
                <c:pt idx="4">
                  <c:v>0.91700000000000004</c:v>
                </c:pt>
                <c:pt idx="5">
                  <c:v>0.98699999999999999</c:v>
                </c:pt>
                <c:pt idx="6">
                  <c:v>1.1140000000000001</c:v>
                </c:pt>
                <c:pt idx="7">
                  <c:v>1.1839999999999999</c:v>
                </c:pt>
                <c:pt idx="8">
                  <c:v>1.1719999999999999</c:v>
                </c:pt>
                <c:pt idx="9">
                  <c:v>1.0640000000000001</c:v>
                </c:pt>
                <c:pt idx="10">
                  <c:v>1.0089999999999999</c:v>
                </c:pt>
                <c:pt idx="11">
                  <c:v>0.91800000000000004</c:v>
                </c:pt>
                <c:pt idx="12">
                  <c:v>0.88600000000000001</c:v>
                </c:pt>
                <c:pt idx="13">
                  <c:v>0.94799999999999995</c:v>
                </c:pt>
                <c:pt idx="14">
                  <c:v>1.1559999999999999</c:v>
                </c:pt>
                <c:pt idx="15">
                  <c:v>0.997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3-432F-AFAC-E2264DB68DD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Sheet1!$F$20:$U$20</c:f>
              <c:numCache>
                <c:formatCode>0.000</c:formatCode>
                <c:ptCount val="16"/>
                <c:pt idx="0">
                  <c:v>0.93</c:v>
                </c:pt>
                <c:pt idx="1">
                  <c:v>0.88400000000000001</c:v>
                </c:pt>
                <c:pt idx="2">
                  <c:v>0.90900000000000003</c:v>
                </c:pt>
                <c:pt idx="3">
                  <c:v>0.95899999999999996</c:v>
                </c:pt>
                <c:pt idx="4">
                  <c:v>0.93799999999999994</c:v>
                </c:pt>
                <c:pt idx="5">
                  <c:v>0.99399999999999999</c:v>
                </c:pt>
                <c:pt idx="6">
                  <c:v>1.0900000000000001</c:v>
                </c:pt>
                <c:pt idx="7">
                  <c:v>1.131</c:v>
                </c:pt>
                <c:pt idx="8">
                  <c:v>1.131</c:v>
                </c:pt>
                <c:pt idx="9">
                  <c:v>1.054</c:v>
                </c:pt>
                <c:pt idx="10">
                  <c:v>1.014</c:v>
                </c:pt>
                <c:pt idx="11">
                  <c:v>0.93799999999999994</c:v>
                </c:pt>
                <c:pt idx="12">
                  <c:v>0.90800000000000003</c:v>
                </c:pt>
                <c:pt idx="13">
                  <c:v>0.96399999999999997</c:v>
                </c:pt>
                <c:pt idx="14">
                  <c:v>1.117</c:v>
                </c:pt>
                <c:pt idx="15">
                  <c:v>1.002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3-432F-AFAC-E2264DB68DD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Sheet1!$F$21:$U$21</c:f>
              <c:numCache>
                <c:formatCode>0.000</c:formatCode>
                <c:ptCount val="16"/>
                <c:pt idx="0">
                  <c:v>0.95199999999999996</c:v>
                </c:pt>
                <c:pt idx="1">
                  <c:v>0.90300000000000002</c:v>
                </c:pt>
                <c:pt idx="2">
                  <c:v>0.93500000000000005</c:v>
                </c:pt>
                <c:pt idx="3">
                  <c:v>0.97799999999999998</c:v>
                </c:pt>
                <c:pt idx="4">
                  <c:v>0.95799999999999996</c:v>
                </c:pt>
                <c:pt idx="5">
                  <c:v>1.002</c:v>
                </c:pt>
                <c:pt idx="6">
                  <c:v>1.0649999999999999</c:v>
                </c:pt>
                <c:pt idx="7">
                  <c:v>1.0780000000000001</c:v>
                </c:pt>
                <c:pt idx="8">
                  <c:v>1.0900000000000001</c:v>
                </c:pt>
                <c:pt idx="9">
                  <c:v>1.0429999999999999</c:v>
                </c:pt>
                <c:pt idx="10">
                  <c:v>1.0189999999999999</c:v>
                </c:pt>
                <c:pt idx="11">
                  <c:v>0.95899999999999996</c:v>
                </c:pt>
                <c:pt idx="12">
                  <c:v>0.93</c:v>
                </c:pt>
                <c:pt idx="13">
                  <c:v>0.97899999999999998</c:v>
                </c:pt>
                <c:pt idx="14">
                  <c:v>1.077</c:v>
                </c:pt>
                <c:pt idx="15">
                  <c:v>1.0069999999999999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D3-432F-AFAC-E2264DB68DD9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Sheet1!$F$22:$U$22</c:f>
              <c:numCache>
                <c:formatCode>0.000</c:formatCode>
                <c:ptCount val="16"/>
                <c:pt idx="0">
                  <c:v>0.97399999999999998</c:v>
                </c:pt>
                <c:pt idx="1">
                  <c:v>0.92100000000000004</c:v>
                </c:pt>
                <c:pt idx="2">
                  <c:v>0.96099999999999997</c:v>
                </c:pt>
                <c:pt idx="3">
                  <c:v>0.998</c:v>
                </c:pt>
                <c:pt idx="4">
                  <c:v>0.97899999999999998</c:v>
                </c:pt>
                <c:pt idx="5">
                  <c:v>1.0089999999999999</c:v>
                </c:pt>
                <c:pt idx="6">
                  <c:v>1.0409999999999999</c:v>
                </c:pt>
                <c:pt idx="7">
                  <c:v>1.0249999999999999</c:v>
                </c:pt>
                <c:pt idx="8">
                  <c:v>1.0489999999999999</c:v>
                </c:pt>
                <c:pt idx="9">
                  <c:v>1.0329999999999999</c:v>
                </c:pt>
                <c:pt idx="10">
                  <c:v>1.024</c:v>
                </c:pt>
                <c:pt idx="11">
                  <c:v>0.97899999999999998</c:v>
                </c:pt>
                <c:pt idx="12">
                  <c:v>0.95199999999999996</c:v>
                </c:pt>
                <c:pt idx="13">
                  <c:v>0.995</c:v>
                </c:pt>
                <c:pt idx="14">
                  <c:v>1.038</c:v>
                </c:pt>
                <c:pt idx="15">
                  <c:v>1.012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D3-432F-AFAC-E2264DB68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76712"/>
        <c:axId val="489377040"/>
      </c:barChart>
      <c:catAx>
        <c:axId val="489376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77040"/>
        <c:crosses val="autoZero"/>
        <c:auto val="1"/>
        <c:lblAlgn val="ctr"/>
        <c:lblOffset val="100"/>
        <c:noMultiLvlLbl val="0"/>
      </c:catAx>
      <c:valAx>
        <c:axId val="48937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76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AA725B1-83C5-46E0-9466-42B7C0F283D6}">
  <sheetPr/>
  <sheetViews>
    <sheetView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171" cy="62957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DDA955-ADCB-4BF7-A404-52317CE6908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8028E-F3DA-45DD-A104-FE65FAE0F88C}">
  <dimension ref="A1:X39"/>
  <sheetViews>
    <sheetView tabSelected="1" topLeftCell="J1" zoomScaleNormal="100" workbookViewId="0">
      <selection activeCell="X2" sqref="X2"/>
    </sheetView>
  </sheetViews>
  <sheetFormatPr defaultRowHeight="12.75" x14ac:dyDescent="0.2"/>
  <cols>
    <col min="1" max="1" width="10" style="3" bestFit="1" customWidth="1"/>
    <col min="2" max="2" width="43.85546875" style="3" bestFit="1" customWidth="1"/>
    <col min="3" max="3" width="10.7109375" style="3" bestFit="1" customWidth="1"/>
    <col min="4" max="4" width="5.85546875" style="3" bestFit="1" customWidth="1"/>
    <col min="5" max="5" width="9.140625" style="3"/>
    <col min="6" max="6" width="8.85546875" style="3" bestFit="1" customWidth="1"/>
    <col min="7" max="7" width="8.42578125" style="3" bestFit="1" customWidth="1"/>
    <col min="8" max="8" width="8.85546875" style="3" bestFit="1" customWidth="1"/>
    <col min="9" max="9" width="9.140625" style="3" bestFit="1" customWidth="1"/>
    <col min="10" max="10" width="8.7109375" style="3" bestFit="1" customWidth="1"/>
    <col min="11" max="11" width="9.42578125" style="3" bestFit="1" customWidth="1"/>
    <col min="12" max="12" width="8.5703125" style="3" bestFit="1" customWidth="1"/>
    <col min="13" max="13" width="8" style="3" bestFit="1" customWidth="1"/>
    <col min="14" max="14" width="9" style="3" bestFit="1" customWidth="1"/>
    <col min="15" max="15" width="8.85546875" style="3" bestFit="1" customWidth="1"/>
    <col min="16" max="16" width="8.5703125" style="3" bestFit="1" customWidth="1"/>
    <col min="17" max="17" width="9.140625" style="3" bestFit="1" customWidth="1"/>
    <col min="18" max="18" width="8.42578125" style="3" bestFit="1" customWidth="1"/>
    <col min="19" max="19" width="7.5703125" style="3" bestFit="1" customWidth="1"/>
    <col min="20" max="20" width="8.5703125" style="3" bestFit="1" customWidth="1"/>
    <col min="21" max="21" width="7.28515625" style="3" bestFit="1" customWidth="1"/>
    <col min="22" max="22" width="10.85546875" style="3" bestFit="1" customWidth="1"/>
    <col min="23" max="24" width="11.140625" style="3" bestFit="1" customWidth="1"/>
    <col min="25" max="16384" width="9.140625" style="3"/>
  </cols>
  <sheetData>
    <row r="1" spans="1:24" s="11" customFormat="1" ht="15" x14ac:dyDescent="0.25">
      <c r="A1" s="9" t="s">
        <v>94</v>
      </c>
      <c r="B1" s="2" t="s">
        <v>75</v>
      </c>
      <c r="C1" s="10" t="s">
        <v>26</v>
      </c>
      <c r="D1" s="10" t="s">
        <v>2</v>
      </c>
      <c r="E1" s="9" t="s">
        <v>74</v>
      </c>
      <c r="F1" s="9" t="s">
        <v>76</v>
      </c>
      <c r="G1" s="9" t="s">
        <v>77</v>
      </c>
      <c r="H1" s="9" t="s">
        <v>78</v>
      </c>
      <c r="I1" s="9" t="s">
        <v>79</v>
      </c>
      <c r="J1" s="9" t="s">
        <v>80</v>
      </c>
      <c r="K1" s="9" t="s">
        <v>81</v>
      </c>
      <c r="L1" s="9" t="s">
        <v>82</v>
      </c>
      <c r="M1" s="9" t="s">
        <v>83</v>
      </c>
      <c r="N1" s="9" t="s">
        <v>84</v>
      </c>
      <c r="O1" s="9" t="s">
        <v>85</v>
      </c>
      <c r="P1" s="9" t="s">
        <v>86</v>
      </c>
      <c r="Q1" s="9" t="s">
        <v>87</v>
      </c>
      <c r="R1" s="9" t="s">
        <v>88</v>
      </c>
      <c r="S1" s="9" t="s">
        <v>89</v>
      </c>
      <c r="T1" s="9" t="s">
        <v>90</v>
      </c>
      <c r="U1" s="9" t="s">
        <v>91</v>
      </c>
      <c r="V1" s="9" t="s">
        <v>92</v>
      </c>
      <c r="W1" s="9" t="s">
        <v>93</v>
      </c>
      <c r="X1" s="9" t="s">
        <v>95</v>
      </c>
    </row>
    <row r="2" spans="1:24" ht="15" x14ac:dyDescent="0.2">
      <c r="A2" s="4" t="s">
        <v>51</v>
      </c>
      <c r="B2" s="5" t="s">
        <v>62</v>
      </c>
      <c r="C2" s="5" t="s">
        <v>25</v>
      </c>
      <c r="D2" s="5" t="s">
        <v>73</v>
      </c>
      <c r="E2" s="4">
        <v>4</v>
      </c>
      <c r="F2" s="7">
        <v>0.88100000000000001</v>
      </c>
      <c r="G2" s="7">
        <v>0.81499999999999995</v>
      </c>
      <c r="H2" s="7">
        <v>0.86199999999999999</v>
      </c>
      <c r="I2" s="7">
        <v>0.94899999999999995</v>
      </c>
      <c r="J2" s="7">
        <v>1.0229999999999999</v>
      </c>
      <c r="K2" s="7">
        <v>1.079</v>
      </c>
      <c r="L2" s="7">
        <v>1.0920000000000001</v>
      </c>
      <c r="M2" s="7">
        <v>1.08</v>
      </c>
      <c r="N2" s="7">
        <v>1.0920000000000001</v>
      </c>
      <c r="O2" s="7">
        <v>1.06</v>
      </c>
      <c r="P2" s="7">
        <v>1.081</v>
      </c>
      <c r="Q2" s="7">
        <v>0.95599999999999996</v>
      </c>
      <c r="R2" s="7">
        <v>0.85199999999999998</v>
      </c>
      <c r="S2" s="7">
        <v>1.0169999999999999</v>
      </c>
      <c r="T2" s="7">
        <v>1.0880000000000001</v>
      </c>
      <c r="U2" s="7">
        <v>1.0329999999999999</v>
      </c>
      <c r="V2" s="7">
        <f>MAX(F2:Q2)</f>
        <v>1.0920000000000001</v>
      </c>
      <c r="W2" s="7">
        <f>MAX(R2:U2)</f>
        <v>1.0880000000000001</v>
      </c>
      <c r="X2" s="7">
        <v>1</v>
      </c>
    </row>
    <row r="3" spans="1:24" ht="15" x14ac:dyDescent="0.2">
      <c r="A3" s="4" t="s">
        <v>52</v>
      </c>
      <c r="B3" s="5" t="s">
        <v>62</v>
      </c>
      <c r="C3" s="5" t="s">
        <v>25</v>
      </c>
      <c r="D3" s="5" t="s">
        <v>3</v>
      </c>
      <c r="E3" s="4">
        <v>10</v>
      </c>
      <c r="F3" s="7">
        <v>0.874</v>
      </c>
      <c r="G3" s="7">
        <v>0.77200000000000002</v>
      </c>
      <c r="H3" s="7">
        <v>0.82699999999999996</v>
      </c>
      <c r="I3" s="7">
        <v>0.92600000000000005</v>
      </c>
      <c r="J3" s="7">
        <v>0.97</v>
      </c>
      <c r="K3" s="7">
        <v>1.0529999999999999</v>
      </c>
      <c r="L3" s="7">
        <v>1.17</v>
      </c>
      <c r="M3" s="7">
        <v>1.204</v>
      </c>
      <c r="N3" s="7">
        <v>1.147</v>
      </c>
      <c r="O3" s="7">
        <v>1.0649999999999999</v>
      </c>
      <c r="P3" s="7">
        <v>1.044</v>
      </c>
      <c r="Q3" s="7">
        <v>0.89100000000000001</v>
      </c>
      <c r="R3" s="7">
        <v>0.82399999999999995</v>
      </c>
      <c r="S3" s="7">
        <v>0.98199999999999998</v>
      </c>
      <c r="T3" s="7">
        <v>1.1739999999999999</v>
      </c>
      <c r="U3" s="7">
        <v>1</v>
      </c>
      <c r="V3" s="7">
        <f t="shared" ref="V3:V39" si="0">MAX(F3:Q3)</f>
        <v>1.204</v>
      </c>
      <c r="W3" s="7">
        <f t="shared" ref="W3:W39" si="1">MAX(R3:U3)</f>
        <v>1.1739999999999999</v>
      </c>
      <c r="X3" s="7">
        <v>1</v>
      </c>
    </row>
    <row r="4" spans="1:24" ht="15.75" customHeight="1" x14ac:dyDescent="0.2">
      <c r="A4" s="4" t="s">
        <v>53</v>
      </c>
      <c r="B4" s="5" t="s">
        <v>62</v>
      </c>
      <c r="C4" s="5" t="s">
        <v>25</v>
      </c>
      <c r="D4" s="5" t="s">
        <v>24</v>
      </c>
      <c r="E4" s="4">
        <v>3</v>
      </c>
      <c r="F4" s="7">
        <v>0.92800000000000005</v>
      </c>
      <c r="G4" s="7">
        <v>0.84599999999999997</v>
      </c>
      <c r="H4" s="7">
        <v>0.89</v>
      </c>
      <c r="I4" s="7">
        <v>0.93700000000000006</v>
      </c>
      <c r="J4" s="7">
        <v>0.95399999999999996</v>
      </c>
      <c r="K4" s="7">
        <v>1.0209999999999999</v>
      </c>
      <c r="L4" s="7">
        <v>1.0900000000000001</v>
      </c>
      <c r="M4" s="7">
        <v>1.131</v>
      </c>
      <c r="N4" s="7">
        <v>1.1339999999999999</v>
      </c>
      <c r="O4" s="7">
        <v>1.071</v>
      </c>
      <c r="P4" s="7">
        <v>1.0449999999999999</v>
      </c>
      <c r="Q4" s="7">
        <v>0.93100000000000005</v>
      </c>
      <c r="R4" s="7">
        <v>0.88800000000000001</v>
      </c>
      <c r="S4" s="7">
        <v>0.97</v>
      </c>
      <c r="T4" s="7">
        <v>1.1180000000000001</v>
      </c>
      <c r="U4" s="7">
        <v>1.016</v>
      </c>
      <c r="V4" s="7">
        <f t="shared" si="0"/>
        <v>1.1339999999999999</v>
      </c>
      <c r="W4" s="7">
        <f t="shared" si="1"/>
        <v>1.1180000000000001</v>
      </c>
      <c r="X4" s="7">
        <v>1</v>
      </c>
    </row>
    <row r="5" spans="1:24" ht="15" customHeight="1" x14ac:dyDescent="0.2">
      <c r="A5" s="4" t="s">
        <v>54</v>
      </c>
      <c r="B5" s="5" t="s">
        <v>62</v>
      </c>
      <c r="C5" s="5" t="s">
        <v>23</v>
      </c>
      <c r="D5" s="5" t="s">
        <v>72</v>
      </c>
      <c r="E5" s="4">
        <v>6</v>
      </c>
      <c r="F5" s="7">
        <v>0.92700000000000005</v>
      </c>
      <c r="G5" s="7">
        <v>0.85099999999999998</v>
      </c>
      <c r="H5" s="7">
        <v>0.89600000000000002</v>
      </c>
      <c r="I5" s="7">
        <v>0.98</v>
      </c>
      <c r="J5" s="7">
        <v>1.0149999999999999</v>
      </c>
      <c r="K5" s="7">
        <v>1.0569999999999999</v>
      </c>
      <c r="L5" s="7">
        <v>1.0669999999999999</v>
      </c>
      <c r="M5" s="7">
        <v>1.0389999999999999</v>
      </c>
      <c r="N5" s="7">
        <v>1.0669999999999999</v>
      </c>
      <c r="O5" s="7">
        <v>1.0549999999999999</v>
      </c>
      <c r="P5" s="7">
        <v>1.0429999999999999</v>
      </c>
      <c r="Q5" s="7">
        <v>0.97299999999999998</v>
      </c>
      <c r="R5" s="7">
        <v>0.89200000000000002</v>
      </c>
      <c r="S5" s="7">
        <v>1.0169999999999999</v>
      </c>
      <c r="T5" s="7">
        <v>1.0569999999999999</v>
      </c>
      <c r="U5" s="7">
        <v>1.022</v>
      </c>
      <c r="V5" s="7">
        <f t="shared" si="0"/>
        <v>1.0669999999999999</v>
      </c>
      <c r="W5" s="7">
        <f t="shared" si="1"/>
        <v>1.0569999999999999</v>
      </c>
      <c r="X5" s="7">
        <v>1</v>
      </c>
    </row>
    <row r="6" spans="1:24" ht="15" x14ac:dyDescent="0.2">
      <c r="A6" s="4" t="s">
        <v>55</v>
      </c>
      <c r="B6" s="5" t="s">
        <v>62</v>
      </c>
      <c r="C6" s="5" t="s">
        <v>0</v>
      </c>
      <c r="D6" s="5" t="s">
        <v>72</v>
      </c>
      <c r="E6" s="4">
        <v>10</v>
      </c>
      <c r="F6" s="7">
        <v>0.95599999999999996</v>
      </c>
      <c r="G6" s="7">
        <v>0.88500000000000001</v>
      </c>
      <c r="H6" s="7">
        <v>0.95399999999999996</v>
      </c>
      <c r="I6" s="7">
        <v>1.0009999999999999</v>
      </c>
      <c r="J6" s="7">
        <v>1.01</v>
      </c>
      <c r="K6" s="7">
        <v>1.0289999999999999</v>
      </c>
      <c r="L6" s="7">
        <v>1.038</v>
      </c>
      <c r="M6" s="7">
        <v>1.0089999999999999</v>
      </c>
      <c r="N6" s="7">
        <v>1.0329999999999999</v>
      </c>
      <c r="O6" s="7">
        <v>1.044</v>
      </c>
      <c r="P6" s="7">
        <v>1.032</v>
      </c>
      <c r="Q6" s="7">
        <v>0.97799999999999998</v>
      </c>
      <c r="R6" s="7">
        <v>0.93600000000000005</v>
      </c>
      <c r="S6" s="7">
        <v>1.0129999999999999</v>
      </c>
      <c r="T6" s="7">
        <v>1.026</v>
      </c>
      <c r="U6" s="7">
        <v>1.018</v>
      </c>
      <c r="V6" s="7">
        <f t="shared" si="0"/>
        <v>1.044</v>
      </c>
      <c r="W6" s="7">
        <f t="shared" si="1"/>
        <v>1.026</v>
      </c>
      <c r="X6" s="7">
        <v>1</v>
      </c>
    </row>
    <row r="7" spans="1:24" ht="15" x14ac:dyDescent="0.2">
      <c r="A7" s="4" t="s">
        <v>56</v>
      </c>
      <c r="B7" s="5" t="s">
        <v>62</v>
      </c>
      <c r="C7" s="5" t="s">
        <v>1</v>
      </c>
      <c r="D7" s="5" t="s">
        <v>72</v>
      </c>
      <c r="E7" s="4">
        <v>11</v>
      </c>
      <c r="F7" s="7">
        <v>0.98599999999999999</v>
      </c>
      <c r="G7" s="7">
        <v>0.93200000000000005</v>
      </c>
      <c r="H7" s="7">
        <v>0.97799999999999998</v>
      </c>
      <c r="I7" s="7">
        <v>1.01</v>
      </c>
      <c r="J7" s="7">
        <v>1.014</v>
      </c>
      <c r="K7" s="7">
        <v>1.0229999999999999</v>
      </c>
      <c r="L7" s="7">
        <v>1.0209999999999999</v>
      </c>
      <c r="M7" s="7">
        <v>0.99399999999999999</v>
      </c>
      <c r="N7" s="7">
        <v>1.018</v>
      </c>
      <c r="O7" s="7">
        <v>1.022</v>
      </c>
      <c r="P7" s="7">
        <v>1.004</v>
      </c>
      <c r="Q7" s="7">
        <v>0.98599999999999999</v>
      </c>
      <c r="R7" s="7">
        <v>0.96499999999999997</v>
      </c>
      <c r="S7" s="7">
        <v>1.016</v>
      </c>
      <c r="T7" s="7">
        <v>1.0109999999999999</v>
      </c>
      <c r="U7" s="7">
        <v>1.004</v>
      </c>
      <c r="V7" s="7">
        <f t="shared" si="0"/>
        <v>1.0229999999999999</v>
      </c>
      <c r="W7" s="7">
        <f t="shared" si="1"/>
        <v>1.016</v>
      </c>
      <c r="X7" s="7">
        <v>1</v>
      </c>
    </row>
    <row r="8" spans="1:24" ht="15" x14ac:dyDescent="0.2">
      <c r="A8" s="6" t="s">
        <v>70</v>
      </c>
      <c r="B8" s="5" t="s">
        <v>62</v>
      </c>
      <c r="C8" s="5" t="s">
        <v>68</v>
      </c>
      <c r="D8" s="5" t="s">
        <v>72</v>
      </c>
      <c r="E8" s="6">
        <v>0</v>
      </c>
      <c r="F8" s="8">
        <f>F7</f>
        <v>0.98599999999999999</v>
      </c>
      <c r="G8" s="8">
        <f t="shared" ref="G8:U8" si="2">G7</f>
        <v>0.93200000000000005</v>
      </c>
      <c r="H8" s="8">
        <f t="shared" si="2"/>
        <v>0.97799999999999998</v>
      </c>
      <c r="I8" s="8">
        <f t="shared" si="2"/>
        <v>1.01</v>
      </c>
      <c r="J8" s="8">
        <f t="shared" si="2"/>
        <v>1.014</v>
      </c>
      <c r="K8" s="8">
        <f t="shared" si="2"/>
        <v>1.0229999999999999</v>
      </c>
      <c r="L8" s="8">
        <f t="shared" si="2"/>
        <v>1.0209999999999999</v>
      </c>
      <c r="M8" s="8">
        <f t="shared" si="2"/>
        <v>0.99399999999999999</v>
      </c>
      <c r="N8" s="8">
        <f t="shared" si="2"/>
        <v>1.018</v>
      </c>
      <c r="O8" s="8">
        <f t="shared" si="2"/>
        <v>1.022</v>
      </c>
      <c r="P8" s="8">
        <f t="shared" si="2"/>
        <v>1.004</v>
      </c>
      <c r="Q8" s="8">
        <f t="shared" si="2"/>
        <v>0.98599999999999999</v>
      </c>
      <c r="R8" s="8">
        <f t="shared" si="2"/>
        <v>0.96499999999999997</v>
      </c>
      <c r="S8" s="8">
        <f t="shared" si="2"/>
        <v>1.016</v>
      </c>
      <c r="T8" s="8">
        <f t="shared" si="2"/>
        <v>1.0109999999999999</v>
      </c>
      <c r="U8" s="8">
        <f t="shared" si="2"/>
        <v>1.004</v>
      </c>
      <c r="V8" s="7">
        <f t="shared" si="0"/>
        <v>1.0229999999999999</v>
      </c>
      <c r="W8" s="7">
        <f t="shared" si="1"/>
        <v>1.016</v>
      </c>
      <c r="X8" s="7">
        <v>1</v>
      </c>
    </row>
    <row r="9" spans="1:24" ht="15" x14ac:dyDescent="0.2">
      <c r="A9" s="4" t="s">
        <v>49</v>
      </c>
      <c r="B9" s="5" t="s">
        <v>61</v>
      </c>
      <c r="C9" s="5" t="s">
        <v>72</v>
      </c>
      <c r="D9" s="5" t="s">
        <v>73</v>
      </c>
      <c r="E9" s="4">
        <v>13</v>
      </c>
      <c r="F9" s="7">
        <v>0.40699999999999997</v>
      </c>
      <c r="G9" s="7">
        <v>0.316</v>
      </c>
      <c r="H9" s="7">
        <v>0.41199999999999998</v>
      </c>
      <c r="I9" s="7">
        <v>0.79300000000000004</v>
      </c>
      <c r="J9" s="7">
        <v>1.091</v>
      </c>
      <c r="K9" s="7">
        <v>1.4159999999999999</v>
      </c>
      <c r="L9" s="7">
        <v>1.4910000000000001</v>
      </c>
      <c r="M9" s="7">
        <v>1.472</v>
      </c>
      <c r="N9" s="7">
        <v>1.3360000000000001</v>
      </c>
      <c r="O9" s="7">
        <v>1.44</v>
      </c>
      <c r="P9" s="7">
        <v>1.129</v>
      </c>
      <c r="Q9" s="7">
        <v>0.63800000000000001</v>
      </c>
      <c r="R9" s="7">
        <v>0.378</v>
      </c>
      <c r="S9" s="7">
        <v>0.97</v>
      </c>
      <c r="T9" s="7">
        <v>1.1180000000000001</v>
      </c>
      <c r="U9" s="7">
        <v>1.016</v>
      </c>
      <c r="V9" s="7">
        <f t="shared" si="0"/>
        <v>1.4910000000000001</v>
      </c>
      <c r="W9" s="7">
        <f t="shared" si="1"/>
        <v>1.1180000000000001</v>
      </c>
      <c r="X9" s="7">
        <v>1</v>
      </c>
    </row>
    <row r="10" spans="1:24" ht="15" x14ac:dyDescent="0.2">
      <c r="A10" s="4" t="s">
        <v>50</v>
      </c>
      <c r="B10" s="5" t="s">
        <v>61</v>
      </c>
      <c r="C10" s="5" t="s">
        <v>72</v>
      </c>
      <c r="D10" s="5" t="s">
        <v>3</v>
      </c>
      <c r="E10" s="4">
        <v>7</v>
      </c>
      <c r="F10" s="7">
        <v>0.78400000000000003</v>
      </c>
      <c r="G10" s="7">
        <v>0.65500000000000003</v>
      </c>
      <c r="H10" s="7">
        <v>0.70899999999999996</v>
      </c>
      <c r="I10" s="7">
        <v>0.91500000000000004</v>
      </c>
      <c r="J10" s="7">
        <v>1.002</v>
      </c>
      <c r="K10" s="7">
        <v>1.133</v>
      </c>
      <c r="L10" s="7">
        <v>1.2230000000000001</v>
      </c>
      <c r="M10" s="7">
        <v>1.2669999999999999</v>
      </c>
      <c r="N10" s="7">
        <v>1.1879999999999999</v>
      </c>
      <c r="O10" s="7">
        <v>1.145</v>
      </c>
      <c r="P10" s="7">
        <v>1.05</v>
      </c>
      <c r="Q10" s="7">
        <v>0.86</v>
      </c>
      <c r="R10" s="7">
        <v>0.71599999999999997</v>
      </c>
      <c r="S10" s="7">
        <v>1.0169999999999999</v>
      </c>
      <c r="T10" s="7">
        <v>1.226</v>
      </c>
      <c r="U10" s="7">
        <v>1.018</v>
      </c>
      <c r="V10" s="7">
        <f t="shared" si="0"/>
        <v>1.2669999999999999</v>
      </c>
      <c r="W10" s="7">
        <f t="shared" si="1"/>
        <v>1.226</v>
      </c>
      <c r="X10" s="7">
        <v>1</v>
      </c>
    </row>
    <row r="11" spans="1:24" ht="15" x14ac:dyDescent="0.2">
      <c r="A11" s="4" t="s">
        <v>57</v>
      </c>
      <c r="B11" s="5" t="s">
        <v>63</v>
      </c>
      <c r="C11" s="5" t="s">
        <v>72</v>
      </c>
      <c r="D11" s="5" t="s">
        <v>72</v>
      </c>
      <c r="E11" s="4">
        <v>3</v>
      </c>
      <c r="F11" s="7">
        <v>1.0169999999999999</v>
      </c>
      <c r="G11" s="7">
        <v>0.96099999999999997</v>
      </c>
      <c r="H11" s="7">
        <v>1.03</v>
      </c>
      <c r="I11" s="7">
        <v>1.0509999999999999</v>
      </c>
      <c r="J11" s="7">
        <v>1.0449999999999999</v>
      </c>
      <c r="K11" s="7">
        <v>1.0029999999999999</v>
      </c>
      <c r="L11" s="7">
        <v>0.95899999999999996</v>
      </c>
      <c r="M11" s="7">
        <v>0.93500000000000005</v>
      </c>
      <c r="N11" s="7">
        <v>0.97199999999999998</v>
      </c>
      <c r="O11" s="7">
        <v>0.99399999999999999</v>
      </c>
      <c r="P11" s="7">
        <v>1.0249999999999999</v>
      </c>
      <c r="Q11" s="7">
        <v>1.012</v>
      </c>
      <c r="R11" s="7">
        <v>1.0029999999999999</v>
      </c>
      <c r="S11" s="7">
        <v>1.0329999999999999</v>
      </c>
      <c r="T11" s="7">
        <v>0.95499999999999996</v>
      </c>
      <c r="U11" s="7">
        <v>1.01</v>
      </c>
      <c r="V11" s="7">
        <f t="shared" si="0"/>
        <v>1.0509999999999999</v>
      </c>
      <c r="W11" s="7">
        <f t="shared" si="1"/>
        <v>1.0329999999999999</v>
      </c>
      <c r="X11" s="7">
        <v>1</v>
      </c>
    </row>
    <row r="12" spans="1:24" ht="15" x14ac:dyDescent="0.2">
      <c r="A12" s="4" t="s">
        <v>58</v>
      </c>
      <c r="B12" s="5" t="s">
        <v>64</v>
      </c>
      <c r="C12" s="5" t="s">
        <v>72</v>
      </c>
      <c r="D12" s="5" t="s">
        <v>72</v>
      </c>
      <c r="E12" s="4">
        <v>4</v>
      </c>
      <c r="F12" s="7">
        <v>0.95</v>
      </c>
      <c r="G12" s="7">
        <v>0.84199999999999997</v>
      </c>
      <c r="H12" s="7">
        <v>0.96099999999999997</v>
      </c>
      <c r="I12" s="7">
        <v>1.03</v>
      </c>
      <c r="J12" s="7">
        <v>1.0469999999999999</v>
      </c>
      <c r="K12" s="7">
        <v>1.032</v>
      </c>
      <c r="L12" s="7">
        <v>1.0069999999999999</v>
      </c>
      <c r="M12" s="7">
        <v>0.99299999999999999</v>
      </c>
      <c r="N12" s="7">
        <v>1.0349999999999999</v>
      </c>
      <c r="O12" s="7">
        <v>1.0389999999999999</v>
      </c>
      <c r="P12" s="7">
        <v>1.046</v>
      </c>
      <c r="Q12" s="7">
        <v>1.008</v>
      </c>
      <c r="R12" s="7">
        <v>0.91800000000000004</v>
      </c>
      <c r="S12" s="7">
        <v>1.036</v>
      </c>
      <c r="T12" s="7">
        <v>1.012</v>
      </c>
      <c r="U12" s="7">
        <v>1.0309999999999999</v>
      </c>
      <c r="V12" s="7">
        <f t="shared" si="0"/>
        <v>1.0469999999999999</v>
      </c>
      <c r="W12" s="7">
        <f t="shared" si="1"/>
        <v>1.036</v>
      </c>
      <c r="X12" s="7">
        <v>1</v>
      </c>
    </row>
    <row r="13" spans="1:24" ht="15" x14ac:dyDescent="0.2">
      <c r="A13" s="4" t="s">
        <v>59</v>
      </c>
      <c r="B13" s="5" t="s">
        <v>65</v>
      </c>
      <c r="C13" s="5" t="s">
        <v>72</v>
      </c>
      <c r="D13" s="5" t="s">
        <v>72</v>
      </c>
      <c r="E13" s="4">
        <v>3</v>
      </c>
      <c r="F13" s="7">
        <v>0.94099999999999995</v>
      </c>
      <c r="G13" s="7">
        <v>0.84799999999999998</v>
      </c>
      <c r="H13" s="7">
        <v>0.90900000000000003</v>
      </c>
      <c r="I13" s="7">
        <v>1.038</v>
      </c>
      <c r="J13" s="7">
        <v>1.034</v>
      </c>
      <c r="K13" s="7">
        <v>1.006</v>
      </c>
      <c r="L13" s="7">
        <v>1.0289999999999999</v>
      </c>
      <c r="M13" s="7">
        <v>1.099</v>
      </c>
      <c r="N13" s="7">
        <v>1.07</v>
      </c>
      <c r="O13" s="7">
        <v>0.98699999999999999</v>
      </c>
      <c r="P13" s="7">
        <v>1.026</v>
      </c>
      <c r="Q13" s="7">
        <v>0.99099999999999999</v>
      </c>
      <c r="R13" s="7">
        <v>0.89900000000000002</v>
      </c>
      <c r="S13" s="7">
        <v>1.026</v>
      </c>
      <c r="T13" s="7">
        <v>1.0660000000000001</v>
      </c>
      <c r="U13" s="7">
        <v>1.0009999999999999</v>
      </c>
      <c r="V13" s="7">
        <f t="shared" si="0"/>
        <v>1.099</v>
      </c>
      <c r="W13" s="7">
        <f t="shared" si="1"/>
        <v>1.0660000000000001</v>
      </c>
      <c r="X13" s="7">
        <v>1</v>
      </c>
    </row>
    <row r="14" spans="1:24" ht="15" customHeight="1" x14ac:dyDescent="0.2">
      <c r="A14" s="4" t="s">
        <v>31</v>
      </c>
      <c r="B14" s="5" t="s">
        <v>4</v>
      </c>
      <c r="C14" s="5" t="s">
        <v>25</v>
      </c>
      <c r="D14" s="5" t="s">
        <v>72</v>
      </c>
      <c r="E14" s="4">
        <v>5</v>
      </c>
      <c r="F14" s="7">
        <v>0.91100000000000003</v>
      </c>
      <c r="G14" s="7">
        <v>0.77200000000000002</v>
      </c>
      <c r="H14" s="7">
        <v>0.85099999999999998</v>
      </c>
      <c r="I14" s="7">
        <v>1.0209999999999999</v>
      </c>
      <c r="J14" s="7">
        <v>1.0409999999999999</v>
      </c>
      <c r="K14" s="7">
        <v>1.018</v>
      </c>
      <c r="L14" s="7">
        <v>1.1100000000000001</v>
      </c>
      <c r="M14" s="7">
        <v>1.159</v>
      </c>
      <c r="N14" s="7">
        <v>1.089</v>
      </c>
      <c r="O14" s="7">
        <v>0.98699999999999999</v>
      </c>
      <c r="P14" s="7">
        <v>1.0249999999999999</v>
      </c>
      <c r="Q14" s="7">
        <v>0.98399999999999999</v>
      </c>
      <c r="R14" s="7">
        <v>0.84399999999999997</v>
      </c>
      <c r="S14" s="7">
        <v>1.0269999999999999</v>
      </c>
      <c r="T14" s="7">
        <v>1.119</v>
      </c>
      <c r="U14" s="7">
        <v>0.999</v>
      </c>
      <c r="V14" s="7">
        <f t="shared" si="0"/>
        <v>1.159</v>
      </c>
      <c r="W14" s="7">
        <f t="shared" si="1"/>
        <v>1.119</v>
      </c>
      <c r="X14" s="7">
        <v>1</v>
      </c>
    </row>
    <row r="15" spans="1:24" ht="15" x14ac:dyDescent="0.2">
      <c r="A15" s="4" t="s">
        <v>32</v>
      </c>
      <c r="B15" s="5" t="s">
        <v>4</v>
      </c>
      <c r="C15" s="5" t="s">
        <v>23</v>
      </c>
      <c r="D15" s="5" t="s">
        <v>72</v>
      </c>
      <c r="E15" s="4">
        <v>3</v>
      </c>
      <c r="F15" s="7">
        <v>0.96599999999999997</v>
      </c>
      <c r="G15" s="7">
        <v>0.83799999999999997</v>
      </c>
      <c r="H15" s="7">
        <v>0.90200000000000002</v>
      </c>
      <c r="I15" s="7">
        <v>0.98599999999999999</v>
      </c>
      <c r="J15" s="7">
        <v>1.0009999999999999</v>
      </c>
      <c r="K15" s="7">
        <v>1.0249999999999999</v>
      </c>
      <c r="L15" s="7">
        <v>1.079</v>
      </c>
      <c r="M15" s="7">
        <v>1.0940000000000001</v>
      </c>
      <c r="N15" s="7">
        <v>1.0860000000000001</v>
      </c>
      <c r="O15" s="7">
        <v>1.02</v>
      </c>
      <c r="P15" s="7">
        <v>1.022</v>
      </c>
      <c r="Q15" s="7">
        <v>0.96699999999999997</v>
      </c>
      <c r="R15" s="7">
        <v>0.90200000000000002</v>
      </c>
      <c r="S15" s="7">
        <v>1.004</v>
      </c>
      <c r="T15" s="7">
        <v>1.0860000000000001</v>
      </c>
      <c r="U15" s="7">
        <v>1.0029999999999999</v>
      </c>
      <c r="V15" s="7">
        <f t="shared" si="0"/>
        <v>1.0940000000000001</v>
      </c>
      <c r="W15" s="7">
        <f t="shared" si="1"/>
        <v>1.0860000000000001</v>
      </c>
      <c r="X15" s="7">
        <v>1</v>
      </c>
    </row>
    <row r="16" spans="1:24" ht="15" x14ac:dyDescent="0.2">
      <c r="A16" s="4" t="s">
        <v>33</v>
      </c>
      <c r="B16" s="5" t="s">
        <v>4</v>
      </c>
      <c r="C16" s="5" t="s">
        <v>0</v>
      </c>
      <c r="D16" s="5" t="s">
        <v>72</v>
      </c>
      <c r="E16" s="4">
        <v>4</v>
      </c>
      <c r="F16" s="7">
        <v>0.97499999999999998</v>
      </c>
      <c r="G16" s="7">
        <v>0.85299999999999998</v>
      </c>
      <c r="H16" s="7">
        <v>0.94599999999999995</v>
      </c>
      <c r="I16" s="7">
        <v>1.004</v>
      </c>
      <c r="J16" s="7">
        <v>1.018</v>
      </c>
      <c r="K16" s="7">
        <v>1.0109999999999999</v>
      </c>
      <c r="L16" s="7">
        <v>1.052</v>
      </c>
      <c r="M16" s="7">
        <v>1.0429999999999999</v>
      </c>
      <c r="N16" s="7">
        <v>1.0509999999999999</v>
      </c>
      <c r="O16" s="7">
        <v>1.02</v>
      </c>
      <c r="P16" s="7">
        <v>1.014</v>
      </c>
      <c r="Q16" s="7">
        <v>0.97599999999999998</v>
      </c>
      <c r="R16" s="7">
        <v>0.92</v>
      </c>
      <c r="S16" s="7">
        <v>1.0109999999999999</v>
      </c>
      <c r="T16" s="7">
        <v>1.0489999999999999</v>
      </c>
      <c r="U16" s="7">
        <v>1.0029999999999999</v>
      </c>
      <c r="V16" s="7">
        <f t="shared" si="0"/>
        <v>1.052</v>
      </c>
      <c r="W16" s="7">
        <f t="shared" si="1"/>
        <v>1.0489999999999999</v>
      </c>
      <c r="X16" s="7">
        <v>1</v>
      </c>
    </row>
    <row r="17" spans="1:24" ht="15" x14ac:dyDescent="0.2">
      <c r="A17" s="4" t="s">
        <v>34</v>
      </c>
      <c r="B17" s="5" t="s">
        <v>4</v>
      </c>
      <c r="C17" s="5" t="s">
        <v>5</v>
      </c>
      <c r="D17" s="5" t="s">
        <v>72</v>
      </c>
      <c r="E17" s="4">
        <v>4</v>
      </c>
      <c r="F17" s="7">
        <v>0.99</v>
      </c>
      <c r="G17" s="7">
        <v>0.879</v>
      </c>
      <c r="H17" s="7">
        <v>0.93600000000000005</v>
      </c>
      <c r="I17" s="7">
        <v>0.98399999999999999</v>
      </c>
      <c r="J17" s="7">
        <v>1.028</v>
      </c>
      <c r="K17" s="7">
        <v>1.03</v>
      </c>
      <c r="L17" s="7">
        <v>1.038</v>
      </c>
      <c r="M17" s="7">
        <v>1.02</v>
      </c>
      <c r="N17" s="7">
        <v>1.0389999999999999</v>
      </c>
      <c r="O17" s="7">
        <v>1.0209999999999999</v>
      </c>
      <c r="P17" s="7">
        <v>1.0249999999999999</v>
      </c>
      <c r="Q17" s="7">
        <v>0.98899999999999999</v>
      </c>
      <c r="R17" s="7">
        <v>0.93799999999999994</v>
      </c>
      <c r="S17" s="7">
        <v>1.014</v>
      </c>
      <c r="T17" s="7">
        <v>1.0329999999999999</v>
      </c>
      <c r="U17" s="7">
        <v>1.012</v>
      </c>
      <c r="V17" s="7">
        <f t="shared" si="0"/>
        <v>1.0389999999999999</v>
      </c>
      <c r="W17" s="7">
        <f t="shared" si="1"/>
        <v>1.0329999999999999</v>
      </c>
      <c r="X17" s="7">
        <v>1</v>
      </c>
    </row>
    <row r="18" spans="1:24" ht="15" x14ac:dyDescent="0.2">
      <c r="A18" s="6" t="s">
        <v>67</v>
      </c>
      <c r="B18" s="5" t="s">
        <v>4</v>
      </c>
      <c r="C18" s="5" t="s">
        <v>68</v>
      </c>
      <c r="D18" s="5" t="s">
        <v>72</v>
      </c>
      <c r="E18" s="6">
        <v>0</v>
      </c>
      <c r="F18" s="8">
        <f>F17</f>
        <v>0.99</v>
      </c>
      <c r="G18" s="8">
        <f t="shared" ref="G18:U18" si="3">G17</f>
        <v>0.879</v>
      </c>
      <c r="H18" s="8">
        <f t="shared" si="3"/>
        <v>0.93600000000000005</v>
      </c>
      <c r="I18" s="8">
        <f t="shared" si="3"/>
        <v>0.98399999999999999</v>
      </c>
      <c r="J18" s="8">
        <f t="shared" si="3"/>
        <v>1.028</v>
      </c>
      <c r="K18" s="8">
        <f t="shared" si="3"/>
        <v>1.03</v>
      </c>
      <c r="L18" s="8">
        <f t="shared" si="3"/>
        <v>1.038</v>
      </c>
      <c r="M18" s="8">
        <f t="shared" si="3"/>
        <v>1.02</v>
      </c>
      <c r="N18" s="8">
        <f t="shared" si="3"/>
        <v>1.0389999999999999</v>
      </c>
      <c r="O18" s="8">
        <f t="shared" si="3"/>
        <v>1.0209999999999999</v>
      </c>
      <c r="P18" s="8">
        <f t="shared" si="3"/>
        <v>1.0249999999999999</v>
      </c>
      <c r="Q18" s="8">
        <f t="shared" si="3"/>
        <v>0.98899999999999999</v>
      </c>
      <c r="R18" s="8">
        <f t="shared" si="3"/>
        <v>0.93799999999999994</v>
      </c>
      <c r="S18" s="8">
        <f t="shared" si="3"/>
        <v>1.014</v>
      </c>
      <c r="T18" s="8">
        <f t="shared" si="3"/>
        <v>1.0329999999999999</v>
      </c>
      <c r="U18" s="8">
        <f t="shared" si="3"/>
        <v>1.012</v>
      </c>
      <c r="V18" s="8">
        <f t="shared" si="0"/>
        <v>1.0389999999999999</v>
      </c>
      <c r="W18" s="8">
        <f t="shared" si="1"/>
        <v>1.0329999999999999</v>
      </c>
      <c r="X18" s="8">
        <v>1</v>
      </c>
    </row>
    <row r="19" spans="1:24" ht="15" x14ac:dyDescent="0.2">
      <c r="A19" s="7" t="s">
        <v>35</v>
      </c>
      <c r="B19" s="5" t="s">
        <v>7</v>
      </c>
      <c r="C19" s="5" t="s">
        <v>6</v>
      </c>
      <c r="D19" s="5" t="s">
        <v>72</v>
      </c>
      <c r="E19" s="4">
        <v>5</v>
      </c>
      <c r="F19" s="7">
        <v>0.90800000000000003</v>
      </c>
      <c r="G19" s="7">
        <v>0.86599999999999999</v>
      </c>
      <c r="H19" s="7">
        <v>0.88300000000000001</v>
      </c>
      <c r="I19" s="7">
        <v>0.93899999999999995</v>
      </c>
      <c r="J19" s="7">
        <v>0.91700000000000004</v>
      </c>
      <c r="K19" s="7">
        <v>0.98699999999999999</v>
      </c>
      <c r="L19" s="7">
        <v>1.1140000000000001</v>
      </c>
      <c r="M19" s="7">
        <v>1.1839999999999999</v>
      </c>
      <c r="N19" s="7">
        <v>1.1719999999999999</v>
      </c>
      <c r="O19" s="7">
        <v>1.0640000000000001</v>
      </c>
      <c r="P19" s="7">
        <v>1.0089999999999999</v>
      </c>
      <c r="Q19" s="7">
        <v>0.91800000000000004</v>
      </c>
      <c r="R19" s="7">
        <v>0.88600000000000001</v>
      </c>
      <c r="S19" s="7">
        <v>0.94799999999999995</v>
      </c>
      <c r="T19" s="7">
        <v>1.1559999999999999</v>
      </c>
      <c r="U19" s="7">
        <v>0.997</v>
      </c>
      <c r="V19" s="7">
        <f t="shared" si="0"/>
        <v>1.1839999999999999</v>
      </c>
      <c r="W19" s="7">
        <f t="shared" si="1"/>
        <v>1.1559999999999999</v>
      </c>
      <c r="X19" s="7">
        <v>1</v>
      </c>
    </row>
    <row r="20" spans="1:24" ht="15" x14ac:dyDescent="0.2">
      <c r="A20" s="7" t="s">
        <v>36</v>
      </c>
      <c r="B20" s="5" t="s">
        <v>7</v>
      </c>
      <c r="C20" s="5" t="s">
        <v>23</v>
      </c>
      <c r="D20" s="5" t="s">
        <v>72</v>
      </c>
      <c r="E20" s="6">
        <v>0</v>
      </c>
      <c r="F20" s="8">
        <f>ROUND((F22-F19)/3+F19,3)</f>
        <v>0.93</v>
      </c>
      <c r="G20" s="8">
        <f t="shared" ref="G20:U20" si="4">ROUND((G22-G19)/3+G19,3)</f>
        <v>0.88400000000000001</v>
      </c>
      <c r="H20" s="8">
        <f t="shared" si="4"/>
        <v>0.90900000000000003</v>
      </c>
      <c r="I20" s="8">
        <f t="shared" si="4"/>
        <v>0.95899999999999996</v>
      </c>
      <c r="J20" s="8">
        <f t="shared" si="4"/>
        <v>0.93799999999999994</v>
      </c>
      <c r="K20" s="8">
        <f t="shared" si="4"/>
        <v>0.99399999999999999</v>
      </c>
      <c r="L20" s="8">
        <f t="shared" si="4"/>
        <v>1.0900000000000001</v>
      </c>
      <c r="M20" s="8">
        <f t="shared" si="4"/>
        <v>1.131</v>
      </c>
      <c r="N20" s="8">
        <f t="shared" si="4"/>
        <v>1.131</v>
      </c>
      <c r="O20" s="8">
        <f t="shared" si="4"/>
        <v>1.054</v>
      </c>
      <c r="P20" s="8">
        <f t="shared" si="4"/>
        <v>1.014</v>
      </c>
      <c r="Q20" s="8">
        <f t="shared" si="4"/>
        <v>0.93799999999999994</v>
      </c>
      <c r="R20" s="8">
        <f t="shared" si="4"/>
        <v>0.90800000000000003</v>
      </c>
      <c r="S20" s="8">
        <f t="shared" si="4"/>
        <v>0.96399999999999997</v>
      </c>
      <c r="T20" s="8">
        <f t="shared" si="4"/>
        <v>1.117</v>
      </c>
      <c r="U20" s="8">
        <f t="shared" si="4"/>
        <v>1.002</v>
      </c>
      <c r="V20" s="7">
        <f t="shared" si="0"/>
        <v>1.131</v>
      </c>
      <c r="W20" s="7">
        <f t="shared" si="1"/>
        <v>1.117</v>
      </c>
      <c r="X20" s="7">
        <v>1</v>
      </c>
    </row>
    <row r="21" spans="1:24" ht="15" x14ac:dyDescent="0.2">
      <c r="A21" s="7" t="s">
        <v>37</v>
      </c>
      <c r="B21" s="5" t="s">
        <v>7</v>
      </c>
      <c r="C21" s="5" t="s">
        <v>0</v>
      </c>
      <c r="D21" s="5" t="s">
        <v>72</v>
      </c>
      <c r="E21" s="6">
        <v>0</v>
      </c>
      <c r="F21" s="8">
        <f>ROUND((F22-F19)/3*2+F19,3)</f>
        <v>0.95199999999999996</v>
      </c>
      <c r="G21" s="8">
        <f t="shared" ref="G21:U21" si="5">ROUND((G22-G19)/3*2+G19,3)</f>
        <v>0.90300000000000002</v>
      </c>
      <c r="H21" s="8">
        <f t="shared" si="5"/>
        <v>0.93500000000000005</v>
      </c>
      <c r="I21" s="8">
        <f t="shared" si="5"/>
        <v>0.97799999999999998</v>
      </c>
      <c r="J21" s="8">
        <f t="shared" si="5"/>
        <v>0.95799999999999996</v>
      </c>
      <c r="K21" s="8">
        <f t="shared" si="5"/>
        <v>1.002</v>
      </c>
      <c r="L21" s="8">
        <f t="shared" si="5"/>
        <v>1.0649999999999999</v>
      </c>
      <c r="M21" s="8">
        <f t="shared" si="5"/>
        <v>1.0780000000000001</v>
      </c>
      <c r="N21" s="8">
        <f t="shared" si="5"/>
        <v>1.0900000000000001</v>
      </c>
      <c r="O21" s="8">
        <f t="shared" si="5"/>
        <v>1.0429999999999999</v>
      </c>
      <c r="P21" s="8">
        <f t="shared" si="5"/>
        <v>1.0189999999999999</v>
      </c>
      <c r="Q21" s="8">
        <f t="shared" si="5"/>
        <v>0.95899999999999996</v>
      </c>
      <c r="R21" s="8">
        <f t="shared" si="5"/>
        <v>0.93</v>
      </c>
      <c r="S21" s="8">
        <f t="shared" si="5"/>
        <v>0.97899999999999998</v>
      </c>
      <c r="T21" s="8">
        <f t="shared" si="5"/>
        <v>1.077</v>
      </c>
      <c r="U21" s="8">
        <f t="shared" si="5"/>
        <v>1.0069999999999999</v>
      </c>
      <c r="V21" s="7">
        <f t="shared" si="0"/>
        <v>1.0900000000000001</v>
      </c>
      <c r="W21" s="7">
        <f t="shared" si="1"/>
        <v>1.077</v>
      </c>
      <c r="X21" s="7">
        <v>1</v>
      </c>
    </row>
    <row r="22" spans="1:24" ht="15" x14ac:dyDescent="0.2">
      <c r="A22" s="7" t="s">
        <v>38</v>
      </c>
      <c r="B22" s="5" t="s">
        <v>7</v>
      </c>
      <c r="C22" s="5" t="s">
        <v>5</v>
      </c>
      <c r="D22" s="5" t="s">
        <v>72</v>
      </c>
      <c r="E22" s="4">
        <v>2</v>
      </c>
      <c r="F22" s="7">
        <v>0.97399999999999998</v>
      </c>
      <c r="G22" s="7">
        <v>0.92100000000000004</v>
      </c>
      <c r="H22" s="7">
        <v>0.96099999999999997</v>
      </c>
      <c r="I22" s="7">
        <v>0.998</v>
      </c>
      <c r="J22" s="7">
        <v>0.97899999999999998</v>
      </c>
      <c r="K22" s="7">
        <v>1.0089999999999999</v>
      </c>
      <c r="L22" s="7">
        <v>1.0409999999999999</v>
      </c>
      <c r="M22" s="7">
        <v>1.0249999999999999</v>
      </c>
      <c r="N22" s="7">
        <v>1.0489999999999999</v>
      </c>
      <c r="O22" s="7">
        <v>1.0329999999999999</v>
      </c>
      <c r="P22" s="7">
        <v>1.024</v>
      </c>
      <c r="Q22" s="7">
        <v>0.97899999999999998</v>
      </c>
      <c r="R22" s="7">
        <v>0.95199999999999996</v>
      </c>
      <c r="S22" s="7">
        <v>0.995</v>
      </c>
      <c r="T22" s="7">
        <v>1.038</v>
      </c>
      <c r="U22" s="7">
        <v>1.012</v>
      </c>
      <c r="V22" s="7">
        <f t="shared" si="0"/>
        <v>1.0489999999999999</v>
      </c>
      <c r="W22" s="7">
        <f t="shared" si="1"/>
        <v>1.038</v>
      </c>
      <c r="X22" s="7">
        <v>1</v>
      </c>
    </row>
    <row r="23" spans="1:24" ht="15" x14ac:dyDescent="0.2">
      <c r="A23" s="6" t="s">
        <v>69</v>
      </c>
      <c r="B23" s="5" t="s">
        <v>7</v>
      </c>
      <c r="C23" s="5" t="s">
        <v>68</v>
      </c>
      <c r="D23" s="5" t="s">
        <v>72</v>
      </c>
      <c r="E23" s="6">
        <v>0</v>
      </c>
      <c r="F23" s="8">
        <f>F22</f>
        <v>0.97399999999999998</v>
      </c>
      <c r="G23" s="8">
        <f t="shared" ref="G23" si="6">G22</f>
        <v>0.92100000000000004</v>
      </c>
      <c r="H23" s="8">
        <f t="shared" ref="H23" si="7">H22</f>
        <v>0.96099999999999997</v>
      </c>
      <c r="I23" s="8">
        <f t="shared" ref="I23" si="8">I22</f>
        <v>0.998</v>
      </c>
      <c r="J23" s="8">
        <f t="shared" ref="J23" si="9">J22</f>
        <v>0.97899999999999998</v>
      </c>
      <c r="K23" s="8">
        <f t="shared" ref="K23" si="10">K22</f>
        <v>1.0089999999999999</v>
      </c>
      <c r="L23" s="8">
        <f t="shared" ref="L23" si="11">L22</f>
        <v>1.0409999999999999</v>
      </c>
      <c r="M23" s="8">
        <f t="shared" ref="M23" si="12">M22</f>
        <v>1.0249999999999999</v>
      </c>
      <c r="N23" s="8">
        <f t="shared" ref="N23" si="13">N22</f>
        <v>1.0489999999999999</v>
      </c>
      <c r="O23" s="8">
        <f t="shared" ref="O23" si="14">O22</f>
        <v>1.0329999999999999</v>
      </c>
      <c r="P23" s="8">
        <f t="shared" ref="P23" si="15">P22</f>
        <v>1.024</v>
      </c>
      <c r="Q23" s="8">
        <f t="shared" ref="Q23" si="16">Q22</f>
        <v>0.97899999999999998</v>
      </c>
      <c r="R23" s="8">
        <f t="shared" ref="R23" si="17">R22</f>
        <v>0.95199999999999996</v>
      </c>
      <c r="S23" s="8">
        <f t="shared" ref="S23" si="18">S22</f>
        <v>0.995</v>
      </c>
      <c r="T23" s="8">
        <f t="shared" ref="T23" si="19">T22</f>
        <v>1.038</v>
      </c>
      <c r="U23" s="8">
        <f t="shared" ref="U23" si="20">U22</f>
        <v>1.012</v>
      </c>
      <c r="V23" s="8">
        <f t="shared" si="0"/>
        <v>1.0489999999999999</v>
      </c>
      <c r="W23" s="8">
        <f t="shared" si="1"/>
        <v>1.038</v>
      </c>
      <c r="X23" s="8">
        <v>1</v>
      </c>
    </row>
    <row r="24" spans="1:24" ht="15" x14ac:dyDescent="0.2">
      <c r="A24" s="4" t="s">
        <v>60</v>
      </c>
      <c r="B24" s="5" t="s">
        <v>8</v>
      </c>
      <c r="C24" s="5" t="s">
        <v>72</v>
      </c>
      <c r="D24" s="5" t="s">
        <v>72</v>
      </c>
      <c r="E24" s="4">
        <v>1</v>
      </c>
      <c r="F24" s="7">
        <v>0.98199999999999998</v>
      </c>
      <c r="G24" s="7">
        <v>0.93300000000000005</v>
      </c>
      <c r="H24" s="7">
        <v>0.98099999999999998</v>
      </c>
      <c r="I24" s="7">
        <v>1.0109999999999999</v>
      </c>
      <c r="J24" s="7">
        <v>1.0189999999999999</v>
      </c>
      <c r="K24" s="7">
        <v>1.0169999999999999</v>
      </c>
      <c r="L24" s="7">
        <v>1.0249999999999999</v>
      </c>
      <c r="M24" s="7">
        <v>0.999</v>
      </c>
      <c r="N24" s="7">
        <v>1.0109999999999999</v>
      </c>
      <c r="O24" s="7">
        <v>1.016</v>
      </c>
      <c r="P24" s="7">
        <v>1.016</v>
      </c>
      <c r="Q24" s="7">
        <v>0.97599999999999998</v>
      </c>
      <c r="R24" s="7">
        <v>0.96599999999999997</v>
      </c>
      <c r="S24" s="7">
        <v>1.0149999999999999</v>
      </c>
      <c r="T24" s="7">
        <v>1.012</v>
      </c>
      <c r="U24" s="7">
        <v>1.0029999999999999</v>
      </c>
      <c r="V24" s="7">
        <f t="shared" si="0"/>
        <v>1.0249999999999999</v>
      </c>
      <c r="W24" s="7">
        <f t="shared" si="1"/>
        <v>1.0149999999999999</v>
      </c>
      <c r="X24" s="7">
        <v>1</v>
      </c>
    </row>
    <row r="25" spans="1:24" ht="15" x14ac:dyDescent="0.2">
      <c r="A25" s="4" t="s">
        <v>43</v>
      </c>
      <c r="B25" s="5" t="s">
        <v>9</v>
      </c>
      <c r="C25" s="5" t="s">
        <v>72</v>
      </c>
      <c r="D25" s="5" t="s">
        <v>72</v>
      </c>
      <c r="E25" s="4">
        <v>7</v>
      </c>
      <c r="F25" s="7">
        <v>0.95699999999999996</v>
      </c>
      <c r="G25" s="7">
        <v>0.92500000000000004</v>
      </c>
      <c r="H25" s="7">
        <v>0.94899999999999995</v>
      </c>
      <c r="I25" s="7">
        <v>0.99199999999999999</v>
      </c>
      <c r="J25" s="7">
        <v>1.006</v>
      </c>
      <c r="K25" s="7">
        <v>1.0149999999999999</v>
      </c>
      <c r="L25" s="7">
        <v>1.048</v>
      </c>
      <c r="M25" s="7">
        <v>1.0129999999999999</v>
      </c>
      <c r="N25" s="7">
        <v>1.0449999999999999</v>
      </c>
      <c r="O25" s="7">
        <v>1.034</v>
      </c>
      <c r="P25" s="7">
        <v>1.0249999999999999</v>
      </c>
      <c r="Q25" s="7">
        <v>0.98799999999999999</v>
      </c>
      <c r="R25" s="7">
        <v>0.94299999999999995</v>
      </c>
      <c r="S25" s="7">
        <v>1.004</v>
      </c>
      <c r="T25" s="7">
        <v>1.0349999999999999</v>
      </c>
      <c r="U25" s="7">
        <v>1.0149999999999999</v>
      </c>
      <c r="V25" s="7">
        <f t="shared" si="0"/>
        <v>1.048</v>
      </c>
      <c r="W25" s="7">
        <f t="shared" si="1"/>
        <v>1.0349999999999999</v>
      </c>
      <c r="X25" s="7">
        <v>1</v>
      </c>
    </row>
    <row r="26" spans="1:24" ht="15" x14ac:dyDescent="0.2">
      <c r="A26" s="4" t="s">
        <v>42</v>
      </c>
      <c r="B26" s="5" t="s">
        <v>10</v>
      </c>
      <c r="C26" s="5" t="s">
        <v>72</v>
      </c>
      <c r="D26" s="5" t="s">
        <v>72</v>
      </c>
      <c r="E26" s="4">
        <v>4</v>
      </c>
      <c r="F26" s="7">
        <v>0.96699999999999997</v>
      </c>
      <c r="G26" s="7">
        <v>0.92400000000000004</v>
      </c>
      <c r="H26" s="7">
        <v>0.97799999999999998</v>
      </c>
      <c r="I26" s="7">
        <v>1.02</v>
      </c>
      <c r="J26" s="7">
        <v>1.0269999999999999</v>
      </c>
      <c r="K26" s="7">
        <v>1.0569999999999999</v>
      </c>
      <c r="L26" s="7">
        <v>1.0009999999999999</v>
      </c>
      <c r="M26" s="7">
        <v>0.96199999999999997</v>
      </c>
      <c r="N26" s="7">
        <v>1.036</v>
      </c>
      <c r="O26" s="7">
        <v>1.014</v>
      </c>
      <c r="P26" s="7">
        <v>1.012</v>
      </c>
      <c r="Q26" s="7">
        <v>0.98</v>
      </c>
      <c r="R26" s="7">
        <v>0.95599999999999996</v>
      </c>
      <c r="S26" s="7">
        <v>1.0349999999999999</v>
      </c>
      <c r="T26" s="7">
        <v>0.98499999999999999</v>
      </c>
      <c r="U26" s="7">
        <v>1.002</v>
      </c>
      <c r="V26" s="7">
        <f t="shared" si="0"/>
        <v>1.0569999999999999</v>
      </c>
      <c r="W26" s="7">
        <f t="shared" si="1"/>
        <v>1.0349999999999999</v>
      </c>
      <c r="X26" s="7">
        <v>1</v>
      </c>
    </row>
    <row r="27" spans="1:24" ht="15" x14ac:dyDescent="0.2">
      <c r="A27" s="4" t="s">
        <v>41</v>
      </c>
      <c r="B27" s="5" t="s">
        <v>11</v>
      </c>
      <c r="C27" s="5" t="s">
        <v>72</v>
      </c>
      <c r="D27" s="5" t="s">
        <v>72</v>
      </c>
      <c r="E27" s="4">
        <v>2</v>
      </c>
      <c r="F27" s="7">
        <v>0.76200000000000001</v>
      </c>
      <c r="G27" s="7">
        <v>0.63300000000000001</v>
      </c>
      <c r="H27" s="7">
        <v>0.64900000000000002</v>
      </c>
      <c r="I27" s="7">
        <v>0.93</v>
      </c>
      <c r="J27" s="7">
        <v>0.97899999999999998</v>
      </c>
      <c r="K27" s="7">
        <v>1.133</v>
      </c>
      <c r="L27" s="7">
        <v>1.329</v>
      </c>
      <c r="M27" s="7">
        <v>1.353</v>
      </c>
      <c r="N27" s="7">
        <v>1.216</v>
      </c>
      <c r="O27" s="7">
        <v>1.079</v>
      </c>
      <c r="P27" s="7">
        <v>0.995</v>
      </c>
      <c r="Q27" s="7">
        <v>0.84099999999999997</v>
      </c>
      <c r="R27" s="7">
        <v>0.68100000000000005</v>
      </c>
      <c r="S27" s="7">
        <v>1.014</v>
      </c>
      <c r="T27" s="7">
        <v>1.2989999999999999</v>
      </c>
      <c r="U27" s="7">
        <v>0.97099999999999997</v>
      </c>
      <c r="V27" s="7">
        <f t="shared" si="0"/>
        <v>1.353</v>
      </c>
      <c r="W27" s="7">
        <f t="shared" si="1"/>
        <v>1.2989999999999999</v>
      </c>
      <c r="X27" s="7">
        <v>1</v>
      </c>
    </row>
    <row r="28" spans="1:24" ht="15" x14ac:dyDescent="0.2">
      <c r="A28" s="4" t="s">
        <v>39</v>
      </c>
      <c r="B28" s="5" t="s">
        <v>12</v>
      </c>
      <c r="C28" s="5" t="s">
        <v>72</v>
      </c>
      <c r="D28" s="5" t="s">
        <v>72</v>
      </c>
      <c r="E28" s="4">
        <v>2</v>
      </c>
      <c r="F28" s="7">
        <v>0.86799999999999999</v>
      </c>
      <c r="G28" s="7">
        <v>0.75600000000000001</v>
      </c>
      <c r="H28" s="7">
        <v>0.79700000000000004</v>
      </c>
      <c r="I28" s="7">
        <v>0.91400000000000003</v>
      </c>
      <c r="J28" s="7">
        <v>0.93799999999999994</v>
      </c>
      <c r="K28" s="7">
        <v>1.0189999999999999</v>
      </c>
      <c r="L28" s="7">
        <v>1.169</v>
      </c>
      <c r="M28" s="7">
        <v>1.242</v>
      </c>
      <c r="N28" s="7">
        <v>1.206</v>
      </c>
      <c r="O28" s="7">
        <v>1.0509999999999999</v>
      </c>
      <c r="P28" s="7">
        <v>1.0189999999999999</v>
      </c>
      <c r="Q28" s="7">
        <v>0.92900000000000005</v>
      </c>
      <c r="R28" s="7">
        <v>0.80700000000000005</v>
      </c>
      <c r="S28" s="7">
        <v>0.95699999999999996</v>
      </c>
      <c r="T28" s="7">
        <v>1.206</v>
      </c>
      <c r="U28" s="7">
        <v>0.999</v>
      </c>
      <c r="V28" s="7">
        <f t="shared" si="0"/>
        <v>1.242</v>
      </c>
      <c r="W28" s="7">
        <f t="shared" si="1"/>
        <v>1.206</v>
      </c>
      <c r="X28" s="7">
        <v>1</v>
      </c>
    </row>
    <row r="29" spans="1:24" ht="15" x14ac:dyDescent="0.2">
      <c r="A29" s="4" t="s">
        <v>40</v>
      </c>
      <c r="B29" s="5" t="s">
        <v>13</v>
      </c>
      <c r="C29" s="5" t="s">
        <v>72</v>
      </c>
      <c r="D29" s="5" t="s">
        <v>72</v>
      </c>
      <c r="E29" s="4">
        <v>1</v>
      </c>
      <c r="F29" s="7">
        <v>0.95</v>
      </c>
      <c r="G29" s="7">
        <v>0.89600000000000002</v>
      </c>
      <c r="H29" s="7">
        <v>0.90100000000000002</v>
      </c>
      <c r="I29" s="7">
        <v>0.92700000000000005</v>
      </c>
      <c r="J29" s="7">
        <v>0.89400000000000002</v>
      </c>
      <c r="K29" s="7">
        <v>0.96899999999999997</v>
      </c>
      <c r="L29" s="7">
        <v>1.129</v>
      </c>
      <c r="M29" s="7">
        <v>1.173</v>
      </c>
      <c r="N29" s="7">
        <v>1.155</v>
      </c>
      <c r="O29" s="7">
        <v>1.08</v>
      </c>
      <c r="P29" s="7">
        <v>0.98</v>
      </c>
      <c r="Q29" s="7">
        <v>0.90300000000000002</v>
      </c>
      <c r="R29" s="7">
        <v>0.91</v>
      </c>
      <c r="S29" s="7">
        <v>0.93</v>
      </c>
      <c r="T29" s="7">
        <v>1.153</v>
      </c>
      <c r="U29" s="7">
        <v>0.99399999999999999</v>
      </c>
      <c r="V29" s="7">
        <f t="shared" si="0"/>
        <v>1.173</v>
      </c>
      <c r="W29" s="7">
        <f t="shared" si="1"/>
        <v>1.153</v>
      </c>
      <c r="X29" s="7">
        <v>1</v>
      </c>
    </row>
    <row r="30" spans="1:24" ht="15" x14ac:dyDescent="0.2">
      <c r="A30" s="4" t="s">
        <v>27</v>
      </c>
      <c r="B30" s="5" t="s">
        <v>14</v>
      </c>
      <c r="C30" s="5" t="s">
        <v>72</v>
      </c>
      <c r="D30" s="5" t="s">
        <v>72</v>
      </c>
      <c r="E30" s="4">
        <v>2</v>
      </c>
      <c r="F30" s="7">
        <v>0.28899999999999998</v>
      </c>
      <c r="G30" s="7">
        <v>0.27300000000000002</v>
      </c>
      <c r="H30" s="7">
        <v>0.30299999999999999</v>
      </c>
      <c r="I30" s="7">
        <v>0.39700000000000002</v>
      </c>
      <c r="J30" s="7">
        <v>0.499</v>
      </c>
      <c r="K30" s="7">
        <v>1.0049999999999999</v>
      </c>
      <c r="L30" s="7">
        <v>1.919</v>
      </c>
      <c r="M30" s="7">
        <v>2.0110000000000001</v>
      </c>
      <c r="N30" s="7">
        <v>1.7689999999999999</v>
      </c>
      <c r="O30" s="7">
        <v>1.544</v>
      </c>
      <c r="P30" s="7">
        <v>1.3779999999999999</v>
      </c>
      <c r="Q30" s="7">
        <v>0.42899999999999999</v>
      </c>
      <c r="R30" s="7">
        <v>0.28799999999999998</v>
      </c>
      <c r="S30" s="7">
        <v>0.63400000000000001</v>
      </c>
      <c r="T30" s="7">
        <v>1.9</v>
      </c>
      <c r="U30" s="7">
        <v>1.117</v>
      </c>
      <c r="V30" s="7">
        <f t="shared" si="0"/>
        <v>2.0110000000000001</v>
      </c>
      <c r="W30" s="7">
        <f t="shared" si="1"/>
        <v>1.9</v>
      </c>
      <c r="X30" s="7">
        <v>1</v>
      </c>
    </row>
    <row r="31" spans="1:24" ht="15" x14ac:dyDescent="0.2">
      <c r="A31" s="4" t="s">
        <v>28</v>
      </c>
      <c r="B31" s="5" t="s">
        <v>15</v>
      </c>
      <c r="C31" s="5" t="s">
        <v>72</v>
      </c>
      <c r="D31" s="5" t="s">
        <v>72</v>
      </c>
      <c r="E31" s="4">
        <v>2</v>
      </c>
      <c r="F31" s="7">
        <v>0.46800000000000003</v>
      </c>
      <c r="G31" s="7">
        <v>0.42</v>
      </c>
      <c r="H31" s="7">
        <v>0.46</v>
      </c>
      <c r="I31" s="7">
        <v>0.48799999999999999</v>
      </c>
      <c r="J31" s="7">
        <v>0.56499999999999995</v>
      </c>
      <c r="K31" s="7">
        <v>0.876</v>
      </c>
      <c r="L31" s="7">
        <v>1.5920000000000001</v>
      </c>
      <c r="M31" s="7">
        <v>2.524</v>
      </c>
      <c r="N31" s="7">
        <v>2.117</v>
      </c>
      <c r="O31" s="7">
        <v>1.1040000000000001</v>
      </c>
      <c r="P31" s="7">
        <v>0.70699999999999996</v>
      </c>
      <c r="Q31" s="7">
        <v>0.47699999999999998</v>
      </c>
      <c r="R31" s="7">
        <v>0.44900000000000001</v>
      </c>
      <c r="S31" s="7">
        <v>0.64300000000000002</v>
      </c>
      <c r="T31" s="7">
        <v>2.0779999999999998</v>
      </c>
      <c r="U31" s="7">
        <v>0.76300000000000001</v>
      </c>
      <c r="V31" s="7">
        <f t="shared" si="0"/>
        <v>2.524</v>
      </c>
      <c r="W31" s="7">
        <f t="shared" si="1"/>
        <v>2.0779999999999998</v>
      </c>
      <c r="X31" s="7">
        <v>1</v>
      </c>
    </row>
    <row r="32" spans="1:24" ht="15" customHeight="1" x14ac:dyDescent="0.2">
      <c r="A32" s="4" t="s">
        <v>29</v>
      </c>
      <c r="B32" s="5" t="s">
        <v>16</v>
      </c>
      <c r="C32" s="5" t="s">
        <v>72</v>
      </c>
      <c r="D32" s="5" t="s">
        <v>72</v>
      </c>
      <c r="E32" s="4">
        <v>1</v>
      </c>
      <c r="F32" s="7">
        <v>1.077</v>
      </c>
      <c r="G32" s="7">
        <v>1.1379999999999999</v>
      </c>
      <c r="H32" s="7">
        <v>1.1499999999999999</v>
      </c>
      <c r="I32" s="7">
        <v>1.0740000000000001</v>
      </c>
      <c r="J32" s="7">
        <v>0.67300000000000004</v>
      </c>
      <c r="K32" s="7">
        <v>0.60499999999999998</v>
      </c>
      <c r="L32" s="7">
        <v>1.177</v>
      </c>
      <c r="M32" s="7">
        <v>1.333</v>
      </c>
      <c r="N32" s="7">
        <v>1.204</v>
      </c>
      <c r="O32" s="7">
        <v>1.012</v>
      </c>
      <c r="P32" s="7">
        <v>0.86399999999999999</v>
      </c>
      <c r="Q32" s="7">
        <v>0.66600000000000004</v>
      </c>
      <c r="R32" s="7">
        <v>1.1220000000000001</v>
      </c>
      <c r="S32" s="7">
        <v>0.78400000000000003</v>
      </c>
      <c r="T32" s="7">
        <v>1.238</v>
      </c>
      <c r="U32" s="7">
        <v>0.84699999999999998</v>
      </c>
      <c r="V32" s="7">
        <f t="shared" si="0"/>
        <v>1.333</v>
      </c>
      <c r="W32" s="7">
        <f t="shared" si="1"/>
        <v>1.238</v>
      </c>
      <c r="X32" s="7">
        <v>1</v>
      </c>
    </row>
    <row r="33" spans="1:24" ht="15.75" customHeight="1" x14ac:dyDescent="0.2">
      <c r="A33" s="4" t="s">
        <v>30</v>
      </c>
      <c r="B33" s="5" t="s">
        <v>17</v>
      </c>
      <c r="C33" s="5" t="s">
        <v>72</v>
      </c>
      <c r="D33" s="5" t="s">
        <v>72</v>
      </c>
      <c r="E33" s="4">
        <v>13</v>
      </c>
      <c r="F33" s="7">
        <v>0.48799999999999999</v>
      </c>
      <c r="G33" s="7">
        <v>0.33700000000000002</v>
      </c>
      <c r="H33" s="7">
        <v>0.38500000000000001</v>
      </c>
      <c r="I33" s="7">
        <v>0.45</v>
      </c>
      <c r="J33" s="7">
        <v>0.58499999999999996</v>
      </c>
      <c r="K33" s="7">
        <v>0.94399999999999995</v>
      </c>
      <c r="L33" s="7">
        <v>1.62</v>
      </c>
      <c r="M33" s="7">
        <v>1.9319999999999999</v>
      </c>
      <c r="N33" s="7">
        <v>1.6839999999999999</v>
      </c>
      <c r="O33" s="7">
        <v>1.5509999999999999</v>
      </c>
      <c r="P33" s="7">
        <v>1.236</v>
      </c>
      <c r="Q33" s="7">
        <v>0.63300000000000001</v>
      </c>
      <c r="R33" s="7">
        <v>0.40400000000000003</v>
      </c>
      <c r="S33" s="7">
        <v>0.66</v>
      </c>
      <c r="T33" s="7">
        <v>1.746</v>
      </c>
      <c r="U33" s="7">
        <v>1.1399999999999999</v>
      </c>
      <c r="V33" s="7">
        <f t="shared" si="0"/>
        <v>1.9319999999999999</v>
      </c>
      <c r="W33" s="7">
        <f t="shared" si="1"/>
        <v>1.746</v>
      </c>
      <c r="X33" s="7">
        <v>1</v>
      </c>
    </row>
    <row r="34" spans="1:24" ht="15" customHeight="1" x14ac:dyDescent="0.2">
      <c r="A34" s="4" t="s">
        <v>44</v>
      </c>
      <c r="B34" s="5" t="s">
        <v>18</v>
      </c>
      <c r="C34" s="5" t="s">
        <v>72</v>
      </c>
      <c r="D34" s="5" t="s">
        <v>72</v>
      </c>
      <c r="E34" s="4">
        <v>1</v>
      </c>
      <c r="F34" s="7">
        <v>1.2130000000000001</v>
      </c>
      <c r="G34" s="7">
        <v>1.3149999999999999</v>
      </c>
      <c r="H34" s="7">
        <v>1.401</v>
      </c>
      <c r="I34" s="7">
        <v>1.359</v>
      </c>
      <c r="J34" s="7">
        <v>0.98299999999999998</v>
      </c>
      <c r="K34" s="7">
        <v>0.624</v>
      </c>
      <c r="L34" s="7">
        <v>0.77800000000000002</v>
      </c>
      <c r="M34" s="7">
        <v>1.0069999999999999</v>
      </c>
      <c r="N34" s="7">
        <v>0.99199999999999999</v>
      </c>
      <c r="O34" s="7">
        <v>0.93</v>
      </c>
      <c r="P34" s="7">
        <v>0.77500000000000002</v>
      </c>
      <c r="Q34" s="7">
        <v>0.67</v>
      </c>
      <c r="R34" s="7">
        <v>1.31</v>
      </c>
      <c r="S34" s="7">
        <v>0.98899999999999999</v>
      </c>
      <c r="T34" s="7">
        <v>0.92600000000000005</v>
      </c>
      <c r="U34" s="7">
        <v>0.79200000000000004</v>
      </c>
      <c r="V34" s="7">
        <f t="shared" si="0"/>
        <v>1.401</v>
      </c>
      <c r="W34" s="7">
        <f t="shared" si="1"/>
        <v>1.31</v>
      </c>
      <c r="X34" s="7">
        <v>1</v>
      </c>
    </row>
    <row r="35" spans="1:24" ht="15" x14ac:dyDescent="0.2">
      <c r="A35" s="4" t="s">
        <v>45</v>
      </c>
      <c r="B35" s="5" t="s">
        <v>19</v>
      </c>
      <c r="C35" s="5" t="s">
        <v>72</v>
      </c>
      <c r="D35" s="5" t="s">
        <v>72</v>
      </c>
      <c r="E35" s="4">
        <v>1</v>
      </c>
      <c r="F35" s="7">
        <v>0.53900000000000003</v>
      </c>
      <c r="G35" s="7">
        <v>0.41799999999999998</v>
      </c>
      <c r="H35" s="7">
        <v>0.52</v>
      </c>
      <c r="I35" s="7">
        <v>1.006</v>
      </c>
      <c r="J35" s="7">
        <v>1.248</v>
      </c>
      <c r="K35" s="7">
        <v>1.367</v>
      </c>
      <c r="L35" s="7">
        <v>1.272</v>
      </c>
      <c r="M35" s="7">
        <v>1.21</v>
      </c>
      <c r="N35" s="7">
        <v>1.115</v>
      </c>
      <c r="O35" s="7">
        <v>1.2150000000000001</v>
      </c>
      <c r="P35" s="7">
        <v>1.159</v>
      </c>
      <c r="Q35" s="7">
        <v>0.76700000000000002</v>
      </c>
      <c r="R35" s="7">
        <v>0.498</v>
      </c>
      <c r="S35" s="7">
        <v>1.2070000000000001</v>
      </c>
      <c r="T35" s="7">
        <v>1.1990000000000001</v>
      </c>
      <c r="U35" s="7">
        <v>1.0469999999999999</v>
      </c>
      <c r="V35" s="7">
        <f t="shared" si="0"/>
        <v>1.367</v>
      </c>
      <c r="W35" s="7">
        <f t="shared" si="1"/>
        <v>1.2070000000000001</v>
      </c>
      <c r="X35" s="7">
        <v>1</v>
      </c>
    </row>
    <row r="36" spans="1:24" ht="15" x14ac:dyDescent="0.2">
      <c r="A36" s="4" t="s">
        <v>46</v>
      </c>
      <c r="B36" s="5" t="s">
        <v>20</v>
      </c>
      <c r="C36" s="5" t="s">
        <v>72</v>
      </c>
      <c r="D36" s="5" t="s">
        <v>72</v>
      </c>
      <c r="E36" s="4">
        <v>2</v>
      </c>
      <c r="F36" s="7">
        <v>1.0740000000000001</v>
      </c>
      <c r="G36" s="7">
        <v>1.1419999999999999</v>
      </c>
      <c r="H36" s="7">
        <v>1.0760000000000001</v>
      </c>
      <c r="I36" s="7">
        <v>1.0780000000000001</v>
      </c>
      <c r="J36" s="7">
        <v>0.82</v>
      </c>
      <c r="K36" s="7">
        <v>0.84099999999999997</v>
      </c>
      <c r="L36" s="7">
        <v>1.006</v>
      </c>
      <c r="M36" s="7">
        <v>1.111</v>
      </c>
      <c r="N36" s="7">
        <v>1.0920000000000001</v>
      </c>
      <c r="O36" s="7">
        <v>0.98299999999999998</v>
      </c>
      <c r="P36" s="7">
        <v>0.92500000000000004</v>
      </c>
      <c r="Q36" s="7">
        <v>0.88500000000000001</v>
      </c>
      <c r="R36" s="7">
        <v>1.097</v>
      </c>
      <c r="S36" s="7">
        <v>0.91300000000000003</v>
      </c>
      <c r="T36" s="7">
        <v>1.07</v>
      </c>
      <c r="U36" s="7">
        <v>0.93100000000000005</v>
      </c>
      <c r="V36" s="7">
        <f t="shared" si="0"/>
        <v>1.1419999999999999</v>
      </c>
      <c r="W36" s="7">
        <f t="shared" si="1"/>
        <v>1.097</v>
      </c>
      <c r="X36" s="7">
        <v>1</v>
      </c>
    </row>
    <row r="37" spans="1:24" ht="15.75" customHeight="1" x14ac:dyDescent="0.2">
      <c r="A37" s="4" t="s">
        <v>47</v>
      </c>
      <c r="B37" s="5" t="s">
        <v>21</v>
      </c>
      <c r="C37" s="5" t="s">
        <v>72</v>
      </c>
      <c r="D37" s="5" t="s">
        <v>72</v>
      </c>
      <c r="E37" s="4">
        <v>1</v>
      </c>
      <c r="F37" s="7">
        <v>0.57799999999999996</v>
      </c>
      <c r="G37" s="7">
        <v>0.56999999999999995</v>
      </c>
      <c r="H37" s="7">
        <v>0.60099999999999998</v>
      </c>
      <c r="I37" s="7">
        <v>0.71</v>
      </c>
      <c r="J37" s="7">
        <v>0.82</v>
      </c>
      <c r="K37" s="7">
        <v>1.0760000000000001</v>
      </c>
      <c r="L37" s="7">
        <v>1.5629999999999999</v>
      </c>
      <c r="M37" s="7">
        <v>1.6919999999999999</v>
      </c>
      <c r="N37" s="7">
        <v>1.4610000000000001</v>
      </c>
      <c r="O37" s="7">
        <v>1.161</v>
      </c>
      <c r="P37" s="7">
        <v>0.94799999999999995</v>
      </c>
      <c r="Q37" s="7">
        <v>0.66700000000000004</v>
      </c>
      <c r="R37" s="7">
        <v>0.58299999999999996</v>
      </c>
      <c r="S37" s="7">
        <v>0.86899999999999999</v>
      </c>
      <c r="T37" s="7">
        <v>1.5720000000000001</v>
      </c>
      <c r="U37" s="7">
        <v>0.92600000000000005</v>
      </c>
      <c r="V37" s="7">
        <f t="shared" si="0"/>
        <v>1.6919999999999999</v>
      </c>
      <c r="W37" s="7">
        <f t="shared" si="1"/>
        <v>1.5720000000000001</v>
      </c>
      <c r="X37" s="7">
        <v>1</v>
      </c>
    </row>
    <row r="38" spans="1:24" ht="15.75" customHeight="1" x14ac:dyDescent="0.2">
      <c r="A38" s="4" t="s">
        <v>48</v>
      </c>
      <c r="B38" s="5" t="s">
        <v>22</v>
      </c>
      <c r="C38" s="5" t="s">
        <v>72</v>
      </c>
      <c r="D38" s="5" t="s">
        <v>72</v>
      </c>
      <c r="E38" s="4">
        <v>1</v>
      </c>
      <c r="F38" s="7">
        <v>0.38200000000000001</v>
      </c>
      <c r="G38" s="7">
        <v>0.22800000000000001</v>
      </c>
      <c r="H38" s="7">
        <v>0.223</v>
      </c>
      <c r="I38" s="7">
        <v>0.23300000000000001</v>
      </c>
      <c r="J38" s="7">
        <v>0.26900000000000002</v>
      </c>
      <c r="K38" s="7">
        <v>0.81200000000000006</v>
      </c>
      <c r="L38" s="7">
        <v>1.6879999999999999</v>
      </c>
      <c r="M38" s="7">
        <v>2.2639999999999998</v>
      </c>
      <c r="N38" s="7">
        <v>2.0299999999999998</v>
      </c>
      <c r="O38" s="7">
        <v>1.5309999999999999</v>
      </c>
      <c r="P38" s="7">
        <v>1.4059999999999999</v>
      </c>
      <c r="Q38" s="7">
        <v>0.63400000000000001</v>
      </c>
      <c r="R38" s="7">
        <v>0.27800000000000002</v>
      </c>
      <c r="S38" s="7">
        <v>0.438</v>
      </c>
      <c r="T38" s="7">
        <v>1.994</v>
      </c>
      <c r="U38" s="7">
        <v>1.19</v>
      </c>
      <c r="V38" s="7">
        <f t="shared" si="0"/>
        <v>2.2639999999999998</v>
      </c>
      <c r="W38" s="7">
        <f t="shared" si="1"/>
        <v>1.994</v>
      </c>
      <c r="X38" s="7">
        <v>1</v>
      </c>
    </row>
    <row r="39" spans="1:24" ht="15" x14ac:dyDescent="0.25">
      <c r="A39" s="8" t="s">
        <v>71</v>
      </c>
      <c r="B39" s="5" t="s">
        <v>66</v>
      </c>
      <c r="C39" s="5" t="s">
        <v>72</v>
      </c>
      <c r="D39" s="1" t="s">
        <v>72</v>
      </c>
      <c r="E39" s="6">
        <v>0</v>
      </c>
      <c r="F39" s="8">
        <f>ROUND(AVERAGE(F24:F26),3)</f>
        <v>0.96899999999999997</v>
      </c>
      <c r="G39" s="8">
        <f t="shared" ref="G39:U39" si="21">ROUND(AVERAGE(G24:G26),3)</f>
        <v>0.92700000000000005</v>
      </c>
      <c r="H39" s="8">
        <f t="shared" si="21"/>
        <v>0.96899999999999997</v>
      </c>
      <c r="I39" s="8">
        <f t="shared" si="21"/>
        <v>1.008</v>
      </c>
      <c r="J39" s="8">
        <f t="shared" si="21"/>
        <v>1.0169999999999999</v>
      </c>
      <c r="K39" s="8">
        <f t="shared" si="21"/>
        <v>1.03</v>
      </c>
      <c r="L39" s="8">
        <f t="shared" si="21"/>
        <v>1.0249999999999999</v>
      </c>
      <c r="M39" s="8">
        <f t="shared" si="21"/>
        <v>0.99099999999999999</v>
      </c>
      <c r="N39" s="8">
        <f t="shared" si="21"/>
        <v>1.0309999999999999</v>
      </c>
      <c r="O39" s="8">
        <f t="shared" si="21"/>
        <v>1.0209999999999999</v>
      </c>
      <c r="P39" s="8">
        <f t="shared" si="21"/>
        <v>1.018</v>
      </c>
      <c r="Q39" s="8">
        <f t="shared" si="21"/>
        <v>0.98099999999999998</v>
      </c>
      <c r="R39" s="8">
        <f t="shared" si="21"/>
        <v>0.95499999999999996</v>
      </c>
      <c r="S39" s="8">
        <f t="shared" si="21"/>
        <v>1.018</v>
      </c>
      <c r="T39" s="8">
        <f t="shared" si="21"/>
        <v>1.0109999999999999</v>
      </c>
      <c r="U39" s="8">
        <f t="shared" si="21"/>
        <v>1.0069999999999999</v>
      </c>
      <c r="V39" s="7">
        <f t="shared" si="0"/>
        <v>1.0309999999999999</v>
      </c>
      <c r="W39" s="7">
        <f t="shared" si="1"/>
        <v>1.018</v>
      </c>
      <c r="X39" s="7">
        <v>1</v>
      </c>
    </row>
  </sheetData>
  <phoneticPr fontId="4" type="noConversion"/>
  <pageMargins left="0.7" right="0.7" top="0.75" bottom="0.75" header="0.3" footer="0.3"/>
  <pageSetup orientation="portrait" r:id="rId1"/>
  <ignoredErrors>
    <ignoredError sqref="F39:U39 V2:W2 V3:W3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Hereth</dc:creator>
  <cp:lastModifiedBy>Bill Hereth</cp:lastModifiedBy>
  <dcterms:created xsi:type="dcterms:W3CDTF">2020-10-09T15:16:24Z</dcterms:created>
  <dcterms:modified xsi:type="dcterms:W3CDTF">2020-11-02T23:18:15Z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80c6a14e-1099-443d-82dc-ec4289ac68cd</vt:lpwstr>
  </property>
</Properties>
</file>